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bgcombr.sharepoint.com/sites/GRArquivos/Documentos Compartilhados/Corporativo/CDNR/102 Envios Para o Site/2025/06 - Junho/excel/"/>
    </mc:Choice>
  </mc:AlternateContent>
  <xr:revisionPtr revIDLastSave="0" documentId="8_{CE202B17-D53D-4C7F-91C5-50D066120EAB}" xr6:coauthVersionLast="47" xr6:coauthVersionMax="47" xr10:uidLastSave="{00000000-0000-0000-0000-000000000000}"/>
  <bookViews>
    <workbookView xWindow="-110" yWindow="-110" windowWidth="19420" windowHeight="11020" tabRatio="519" xr2:uid="{00000000-000D-0000-FFFF-FFFF00000000}"/>
  </bookViews>
  <sheets>
    <sheet name="Prog x Real Saídas" sheetId="1" r:id="rId1"/>
    <sheet name="Programado" sheetId="2" r:id="rId2"/>
    <sheet name="Realizado" sheetId="3" r:id="rId3"/>
  </sheets>
  <externalReferences>
    <externalReference r:id="rId4"/>
    <externalReference r:id="rId5"/>
  </externalReferences>
  <definedNames>
    <definedName name="LINEPACK_SUL">#REF!</definedName>
    <definedName name="_xlnm.Print_Area" localSheetId="0">'Prog x Real Saídas'!$B$1:$CZ$44</definedName>
    <definedName name="_xlnm.Print_Area" localSheetId="1">Programado!$B$1:$BA$44</definedName>
    <definedName name="_xlnm.Print_Area" localSheetId="2">Realizado!$B$1:$BA$44</definedName>
    <definedName name="_xlnm.Print_Titles" localSheetId="0">'Prog x Real Saídas'!$B:$B</definedName>
    <definedName name="_xlnm.Print_Titles" localSheetId="1">Programado!$B:$B</definedName>
    <definedName name="_xlnm.Print_Titles" localSheetId="2">Realizado!$B:$B</definedName>
  </definedNames>
  <calcPr calcId="191029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Z41" i="3" l="1"/>
  <c r="AY41" i="3"/>
  <c r="AX41" i="3"/>
  <c r="CT41" i="1" s="1"/>
  <c r="AW41" i="3"/>
  <c r="AV41" i="3"/>
  <c r="AU41" i="3"/>
  <c r="AT41" i="3"/>
  <c r="AS41" i="3"/>
  <c r="AR41" i="3"/>
  <c r="AQ41" i="3"/>
  <c r="AP41" i="3"/>
  <c r="AO41" i="3"/>
  <c r="AN41" i="3"/>
  <c r="AM41" i="3"/>
  <c r="AL41" i="3"/>
  <c r="AK41" i="3"/>
  <c r="AJ41" i="3"/>
  <c r="AI41" i="3"/>
  <c r="AH41" i="3"/>
  <c r="AG41" i="3"/>
  <c r="AF41" i="3"/>
  <c r="BJ41" i="1" s="1"/>
  <c r="AE41" i="3"/>
  <c r="AD41" i="3"/>
  <c r="AC41" i="3"/>
  <c r="AB41" i="3"/>
  <c r="AA41" i="3"/>
  <c r="Z41" i="3"/>
  <c r="Y41" i="3"/>
  <c r="X41" i="3"/>
  <c r="W41" i="3"/>
  <c r="V41" i="3"/>
  <c r="U41" i="3"/>
  <c r="T41" i="3"/>
  <c r="S41" i="3"/>
  <c r="R41" i="3"/>
  <c r="Q41" i="3"/>
  <c r="P41" i="3"/>
  <c r="O41" i="3"/>
  <c r="N41" i="3"/>
  <c r="M41" i="3"/>
  <c r="L41" i="3"/>
  <c r="K41" i="3"/>
  <c r="J41" i="3"/>
  <c r="I41" i="3"/>
  <c r="H41" i="3"/>
  <c r="G41" i="3"/>
  <c r="F41" i="3"/>
  <c r="E41" i="3"/>
  <c r="D41" i="3"/>
  <c r="C41" i="3"/>
  <c r="AZ40" i="3"/>
  <c r="AY40" i="3"/>
  <c r="AX40" i="3"/>
  <c r="AW40" i="3"/>
  <c r="AV40" i="3"/>
  <c r="AU40" i="3"/>
  <c r="AT40" i="3"/>
  <c r="AS40" i="3"/>
  <c r="AR40" i="3"/>
  <c r="AQ40" i="3"/>
  <c r="AP40" i="3"/>
  <c r="AO40" i="3"/>
  <c r="AN40" i="3"/>
  <c r="AM40" i="3"/>
  <c r="AL40" i="3"/>
  <c r="AK40" i="3"/>
  <c r="AJ40" i="3"/>
  <c r="AI40" i="3"/>
  <c r="AH40" i="3"/>
  <c r="AG40" i="3"/>
  <c r="AF40" i="3"/>
  <c r="AE40" i="3"/>
  <c r="AD40" i="3"/>
  <c r="AC40" i="3"/>
  <c r="AB40" i="3"/>
  <c r="AA40" i="3"/>
  <c r="Z40" i="3"/>
  <c r="Y40" i="3"/>
  <c r="X40" i="3"/>
  <c r="W40" i="3"/>
  <c r="V40" i="3"/>
  <c r="U40" i="3"/>
  <c r="T40" i="3"/>
  <c r="S40" i="3"/>
  <c r="R40" i="3"/>
  <c r="Q40" i="3"/>
  <c r="P40" i="3"/>
  <c r="O40" i="3"/>
  <c r="N40" i="3"/>
  <c r="M40" i="3"/>
  <c r="L40" i="3"/>
  <c r="K40" i="3"/>
  <c r="J40" i="3"/>
  <c r="I40" i="3"/>
  <c r="H40" i="3"/>
  <c r="G40" i="3"/>
  <c r="F40" i="3"/>
  <c r="E40" i="3"/>
  <c r="D40" i="3"/>
  <c r="C40" i="3"/>
  <c r="AZ39" i="3"/>
  <c r="AY39" i="3"/>
  <c r="AX39" i="3"/>
  <c r="AW39" i="3"/>
  <c r="AV39" i="3"/>
  <c r="AU39" i="3"/>
  <c r="AT39" i="3"/>
  <c r="AS39" i="3"/>
  <c r="AR39" i="3"/>
  <c r="AQ39" i="3"/>
  <c r="AP39" i="3"/>
  <c r="AO39" i="3"/>
  <c r="AN39" i="3"/>
  <c r="AM39" i="3"/>
  <c r="AL39" i="3"/>
  <c r="AK39" i="3"/>
  <c r="AJ39" i="3"/>
  <c r="AI39" i="3"/>
  <c r="AH39" i="3"/>
  <c r="AG39" i="3"/>
  <c r="AF39" i="3"/>
  <c r="AE39" i="3"/>
  <c r="AD39" i="3"/>
  <c r="AC39" i="3"/>
  <c r="AB39" i="3"/>
  <c r="AA39" i="3"/>
  <c r="Z39" i="3"/>
  <c r="Y39" i="3"/>
  <c r="X39" i="3"/>
  <c r="W39" i="3"/>
  <c r="V39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H39" i="3"/>
  <c r="G39" i="3"/>
  <c r="F39" i="3"/>
  <c r="E39" i="3"/>
  <c r="D39" i="3"/>
  <c r="C39" i="3"/>
  <c r="AZ38" i="3"/>
  <c r="AY38" i="3"/>
  <c r="AX38" i="3"/>
  <c r="AW38" i="3"/>
  <c r="AV38" i="3"/>
  <c r="AU38" i="3"/>
  <c r="AT38" i="3"/>
  <c r="AS38" i="3"/>
  <c r="AR38" i="3"/>
  <c r="AQ38" i="3"/>
  <c r="AP38" i="3"/>
  <c r="AO38" i="3"/>
  <c r="AN38" i="3"/>
  <c r="AM38" i="3"/>
  <c r="AL38" i="3"/>
  <c r="AK38" i="3"/>
  <c r="AJ38" i="3"/>
  <c r="AI38" i="3"/>
  <c r="AH38" i="3"/>
  <c r="AG38" i="3"/>
  <c r="AF38" i="3"/>
  <c r="AE38" i="3"/>
  <c r="AD38" i="3"/>
  <c r="AC38" i="3"/>
  <c r="AB38" i="3"/>
  <c r="AA38" i="3"/>
  <c r="Z38" i="3"/>
  <c r="Y38" i="3"/>
  <c r="X38" i="3"/>
  <c r="W38" i="3"/>
  <c r="V38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H38" i="3"/>
  <c r="G38" i="3"/>
  <c r="F38" i="3"/>
  <c r="E38" i="3"/>
  <c r="D38" i="3"/>
  <c r="C38" i="3"/>
  <c r="AZ37" i="3"/>
  <c r="AY37" i="3"/>
  <c r="AX37" i="3"/>
  <c r="AW37" i="3"/>
  <c r="AV37" i="3"/>
  <c r="AU37" i="3"/>
  <c r="AT37" i="3"/>
  <c r="AS37" i="3"/>
  <c r="AR37" i="3"/>
  <c r="AQ37" i="3"/>
  <c r="AP37" i="3"/>
  <c r="AO37" i="3"/>
  <c r="AN37" i="3"/>
  <c r="AM37" i="3"/>
  <c r="AL37" i="3"/>
  <c r="AK37" i="3"/>
  <c r="AJ37" i="3"/>
  <c r="AI37" i="3"/>
  <c r="AH37" i="3"/>
  <c r="AG37" i="3"/>
  <c r="AF37" i="3"/>
  <c r="AE37" i="3"/>
  <c r="AD37" i="3"/>
  <c r="AC37" i="3"/>
  <c r="AB37" i="3"/>
  <c r="AA37" i="3"/>
  <c r="Z37" i="3"/>
  <c r="Y37" i="3"/>
  <c r="X37" i="3"/>
  <c r="W37" i="3"/>
  <c r="V37" i="3"/>
  <c r="U37" i="3"/>
  <c r="T37" i="3"/>
  <c r="S37" i="3"/>
  <c r="R37" i="3"/>
  <c r="Q37" i="3"/>
  <c r="P37" i="3"/>
  <c r="O37" i="3"/>
  <c r="N37" i="3"/>
  <c r="M37" i="3"/>
  <c r="L37" i="3"/>
  <c r="K37" i="3"/>
  <c r="J37" i="3"/>
  <c r="I37" i="3"/>
  <c r="H37" i="3"/>
  <c r="G37" i="3"/>
  <c r="F37" i="3"/>
  <c r="E37" i="3"/>
  <c r="D37" i="3"/>
  <c r="C37" i="3"/>
  <c r="AZ36" i="3"/>
  <c r="AY36" i="3"/>
  <c r="AX36" i="3"/>
  <c r="AW36" i="3"/>
  <c r="AV36" i="3"/>
  <c r="AU36" i="3"/>
  <c r="AT36" i="3"/>
  <c r="AS36" i="3"/>
  <c r="AR36" i="3"/>
  <c r="AQ36" i="3"/>
  <c r="AP36" i="3"/>
  <c r="AO36" i="3"/>
  <c r="AN36" i="3"/>
  <c r="AM36" i="3"/>
  <c r="AL36" i="3"/>
  <c r="AK36" i="3"/>
  <c r="AJ36" i="3"/>
  <c r="AI36" i="3"/>
  <c r="AH36" i="3"/>
  <c r="AG36" i="3"/>
  <c r="AF36" i="3"/>
  <c r="AE36" i="3"/>
  <c r="AD36" i="3"/>
  <c r="AC36" i="3"/>
  <c r="AB36" i="3"/>
  <c r="AA36" i="3"/>
  <c r="Z36" i="3"/>
  <c r="Y36" i="3"/>
  <c r="X36" i="3"/>
  <c r="W36" i="3"/>
  <c r="V36" i="3"/>
  <c r="U36" i="3"/>
  <c r="T36" i="3"/>
  <c r="S36" i="3"/>
  <c r="R36" i="3"/>
  <c r="Q36" i="3"/>
  <c r="P36" i="3"/>
  <c r="O36" i="3"/>
  <c r="N36" i="3"/>
  <c r="M36" i="3"/>
  <c r="L36" i="3"/>
  <c r="K36" i="3"/>
  <c r="J36" i="3"/>
  <c r="I36" i="3"/>
  <c r="H36" i="3"/>
  <c r="G36" i="3"/>
  <c r="F36" i="3"/>
  <c r="E36" i="3"/>
  <c r="D36" i="3"/>
  <c r="C36" i="3"/>
  <c r="AZ35" i="3"/>
  <c r="AY35" i="3"/>
  <c r="AX35" i="3"/>
  <c r="AW35" i="3"/>
  <c r="AV35" i="3"/>
  <c r="AU35" i="3"/>
  <c r="AT35" i="3"/>
  <c r="AS35" i="3"/>
  <c r="AR35" i="3"/>
  <c r="AQ35" i="3"/>
  <c r="AP35" i="3"/>
  <c r="AO35" i="3"/>
  <c r="AN35" i="3"/>
  <c r="AM35" i="3"/>
  <c r="AL35" i="3"/>
  <c r="AK35" i="3"/>
  <c r="AJ35" i="3"/>
  <c r="AI35" i="3"/>
  <c r="AH35" i="3"/>
  <c r="AG35" i="3"/>
  <c r="AF35" i="3"/>
  <c r="AE35" i="3"/>
  <c r="AD35" i="3"/>
  <c r="AC35" i="3"/>
  <c r="AB35" i="3"/>
  <c r="AA35" i="3"/>
  <c r="Z35" i="3"/>
  <c r="Y35" i="3"/>
  <c r="X35" i="3"/>
  <c r="W35" i="3"/>
  <c r="V35" i="3"/>
  <c r="U35" i="3"/>
  <c r="T35" i="3"/>
  <c r="S35" i="3"/>
  <c r="R35" i="3"/>
  <c r="Q35" i="3"/>
  <c r="P35" i="3"/>
  <c r="O35" i="3"/>
  <c r="N35" i="3"/>
  <c r="M35" i="3"/>
  <c r="L35" i="3"/>
  <c r="K35" i="3"/>
  <c r="J35" i="3"/>
  <c r="I35" i="3"/>
  <c r="H35" i="3"/>
  <c r="G35" i="3"/>
  <c r="F35" i="3"/>
  <c r="E35" i="3"/>
  <c r="D35" i="3"/>
  <c r="C35" i="3"/>
  <c r="AZ34" i="3"/>
  <c r="AY34" i="3"/>
  <c r="AX34" i="3"/>
  <c r="AW34" i="3"/>
  <c r="AV34" i="3"/>
  <c r="AU34" i="3"/>
  <c r="AT34" i="3"/>
  <c r="AS34" i="3"/>
  <c r="AR34" i="3"/>
  <c r="AQ34" i="3"/>
  <c r="AP34" i="3"/>
  <c r="AO34" i="3"/>
  <c r="AN34" i="3"/>
  <c r="AM34" i="3"/>
  <c r="AL34" i="3"/>
  <c r="AK34" i="3"/>
  <c r="AJ34" i="3"/>
  <c r="AI34" i="3"/>
  <c r="AH34" i="3"/>
  <c r="AG34" i="3"/>
  <c r="AF34" i="3"/>
  <c r="AE34" i="3"/>
  <c r="AD34" i="3"/>
  <c r="AC34" i="3"/>
  <c r="AB34" i="3"/>
  <c r="AA34" i="3"/>
  <c r="Z34" i="3"/>
  <c r="Y34" i="3"/>
  <c r="X34" i="3"/>
  <c r="W34" i="3"/>
  <c r="V34" i="3"/>
  <c r="U34" i="3"/>
  <c r="T34" i="3"/>
  <c r="S34" i="3"/>
  <c r="R34" i="3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C34" i="3"/>
  <c r="AZ33" i="3"/>
  <c r="AY33" i="3"/>
  <c r="AX33" i="3"/>
  <c r="AW33" i="3"/>
  <c r="AV33" i="3"/>
  <c r="AU33" i="3"/>
  <c r="AT33" i="3"/>
  <c r="AS33" i="3"/>
  <c r="AR33" i="3"/>
  <c r="AQ33" i="3"/>
  <c r="AP33" i="3"/>
  <c r="AO33" i="3"/>
  <c r="AN33" i="3"/>
  <c r="AM33" i="3"/>
  <c r="AL33" i="3"/>
  <c r="AK33" i="3"/>
  <c r="AJ33" i="3"/>
  <c r="AI33" i="3"/>
  <c r="AH33" i="3"/>
  <c r="AG33" i="3"/>
  <c r="AF33" i="3"/>
  <c r="AE33" i="3"/>
  <c r="AD33" i="3"/>
  <c r="AC33" i="3"/>
  <c r="AB33" i="3"/>
  <c r="AA33" i="3"/>
  <c r="Z33" i="3"/>
  <c r="Y33" i="3"/>
  <c r="X33" i="3"/>
  <c r="W33" i="3"/>
  <c r="V33" i="3"/>
  <c r="U33" i="3"/>
  <c r="T33" i="3"/>
  <c r="S33" i="3"/>
  <c r="R33" i="3"/>
  <c r="Q33" i="3"/>
  <c r="P33" i="3"/>
  <c r="O33" i="3"/>
  <c r="N33" i="3"/>
  <c r="M33" i="3"/>
  <c r="L33" i="3"/>
  <c r="K33" i="3"/>
  <c r="J33" i="3"/>
  <c r="I33" i="3"/>
  <c r="H33" i="3"/>
  <c r="G33" i="3"/>
  <c r="F33" i="3"/>
  <c r="E33" i="3"/>
  <c r="D33" i="3"/>
  <c r="C33" i="3"/>
  <c r="AZ32" i="3"/>
  <c r="AY32" i="3"/>
  <c r="AX32" i="3"/>
  <c r="AW32" i="3"/>
  <c r="AV32" i="3"/>
  <c r="AU32" i="3"/>
  <c r="AT32" i="3"/>
  <c r="AS32" i="3"/>
  <c r="AR32" i="3"/>
  <c r="AQ32" i="3"/>
  <c r="AP32" i="3"/>
  <c r="AO32" i="3"/>
  <c r="AN32" i="3"/>
  <c r="AM32" i="3"/>
  <c r="AL32" i="3"/>
  <c r="AK32" i="3"/>
  <c r="AJ32" i="3"/>
  <c r="AI32" i="3"/>
  <c r="AH32" i="3"/>
  <c r="AG32" i="3"/>
  <c r="AF32" i="3"/>
  <c r="AE32" i="3"/>
  <c r="AD32" i="3"/>
  <c r="AC32" i="3"/>
  <c r="AB32" i="3"/>
  <c r="AA32" i="3"/>
  <c r="Z32" i="3"/>
  <c r="Y32" i="3"/>
  <c r="X32" i="3"/>
  <c r="W32" i="3"/>
  <c r="V32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AZ30" i="3"/>
  <c r="AY30" i="3"/>
  <c r="AX30" i="3"/>
  <c r="AW30" i="3"/>
  <c r="AV30" i="3"/>
  <c r="AU30" i="3"/>
  <c r="AT30" i="3"/>
  <c r="AS30" i="3"/>
  <c r="AR30" i="3"/>
  <c r="AQ30" i="3"/>
  <c r="AP30" i="3"/>
  <c r="AO30" i="3"/>
  <c r="AN30" i="3"/>
  <c r="AM30" i="3"/>
  <c r="AL30" i="3"/>
  <c r="AK30" i="3"/>
  <c r="AJ30" i="3"/>
  <c r="AI30" i="3"/>
  <c r="AH30" i="3"/>
  <c r="AG30" i="3"/>
  <c r="AF30" i="3"/>
  <c r="AE30" i="3"/>
  <c r="AD30" i="3"/>
  <c r="AC30" i="3"/>
  <c r="AB30" i="3"/>
  <c r="AA30" i="3"/>
  <c r="Z30" i="3"/>
  <c r="Y30" i="3"/>
  <c r="X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30" i="3"/>
  <c r="AZ29" i="3"/>
  <c r="AY29" i="3"/>
  <c r="AX29" i="3"/>
  <c r="AW29" i="3"/>
  <c r="AV29" i="3"/>
  <c r="AU29" i="3"/>
  <c r="AT29" i="3"/>
  <c r="AS29" i="3"/>
  <c r="AR29" i="3"/>
  <c r="AQ29" i="3"/>
  <c r="AP29" i="3"/>
  <c r="AO29" i="3"/>
  <c r="AN29" i="3"/>
  <c r="AM29" i="3"/>
  <c r="AL29" i="3"/>
  <c r="AK29" i="3"/>
  <c r="AJ29" i="3"/>
  <c r="AI29" i="3"/>
  <c r="AH29" i="3"/>
  <c r="AG29" i="3"/>
  <c r="AF29" i="3"/>
  <c r="AE29" i="3"/>
  <c r="AD29" i="3"/>
  <c r="AC29" i="3"/>
  <c r="AB29" i="3"/>
  <c r="AA29" i="3"/>
  <c r="Z29" i="3"/>
  <c r="Y29" i="3"/>
  <c r="X29" i="3"/>
  <c r="W29" i="3"/>
  <c r="V29" i="3"/>
  <c r="U29" i="3"/>
  <c r="T29" i="3"/>
  <c r="S29" i="3"/>
  <c r="R29" i="3"/>
  <c r="Q29" i="3"/>
  <c r="P29" i="3"/>
  <c r="O29" i="3"/>
  <c r="N29" i="3"/>
  <c r="M29" i="3"/>
  <c r="L29" i="3"/>
  <c r="K29" i="3"/>
  <c r="J29" i="3"/>
  <c r="I29" i="3"/>
  <c r="H29" i="3"/>
  <c r="G29" i="3"/>
  <c r="F29" i="3"/>
  <c r="E29" i="3"/>
  <c r="D29" i="3"/>
  <c r="C29" i="3"/>
  <c r="AZ28" i="3"/>
  <c r="AY28" i="3"/>
  <c r="AX28" i="3"/>
  <c r="AW28" i="3"/>
  <c r="AV28" i="3"/>
  <c r="AU28" i="3"/>
  <c r="AT28" i="3"/>
  <c r="AS28" i="3"/>
  <c r="AR28" i="3"/>
  <c r="AQ28" i="3"/>
  <c r="AP28" i="3"/>
  <c r="AO28" i="3"/>
  <c r="AN28" i="3"/>
  <c r="AM28" i="3"/>
  <c r="AL28" i="3"/>
  <c r="AK28" i="3"/>
  <c r="AJ28" i="3"/>
  <c r="AI28" i="3"/>
  <c r="AH28" i="3"/>
  <c r="AG28" i="3"/>
  <c r="AF28" i="3"/>
  <c r="AE28" i="3"/>
  <c r="AD28" i="3"/>
  <c r="AC28" i="3"/>
  <c r="AB28" i="3"/>
  <c r="AA28" i="3"/>
  <c r="Z28" i="3"/>
  <c r="Y28" i="3"/>
  <c r="X28" i="3"/>
  <c r="W28" i="3"/>
  <c r="V28" i="3"/>
  <c r="U28" i="3"/>
  <c r="T28" i="3"/>
  <c r="S28" i="3"/>
  <c r="R28" i="3"/>
  <c r="Q28" i="3"/>
  <c r="P28" i="3"/>
  <c r="O28" i="3"/>
  <c r="N28" i="3"/>
  <c r="M28" i="3"/>
  <c r="L28" i="3"/>
  <c r="K28" i="3"/>
  <c r="J28" i="3"/>
  <c r="I28" i="3"/>
  <c r="H28" i="3"/>
  <c r="G28" i="3"/>
  <c r="F28" i="3"/>
  <c r="E28" i="3"/>
  <c r="D28" i="3"/>
  <c r="C28" i="3"/>
  <c r="AZ27" i="3"/>
  <c r="AY27" i="3"/>
  <c r="AX27" i="3"/>
  <c r="AW27" i="3"/>
  <c r="AV27" i="3"/>
  <c r="AU27" i="3"/>
  <c r="AT27" i="3"/>
  <c r="AS27" i="3"/>
  <c r="AR27" i="3"/>
  <c r="AQ27" i="3"/>
  <c r="AP27" i="3"/>
  <c r="AO27" i="3"/>
  <c r="AN27" i="3"/>
  <c r="AM27" i="3"/>
  <c r="AL27" i="3"/>
  <c r="AK27" i="3"/>
  <c r="AJ27" i="3"/>
  <c r="AI27" i="3"/>
  <c r="AH27" i="3"/>
  <c r="AG27" i="3"/>
  <c r="AF27" i="3"/>
  <c r="AE27" i="3"/>
  <c r="AD27" i="3"/>
  <c r="AC27" i="3"/>
  <c r="AB27" i="3"/>
  <c r="AA27" i="3"/>
  <c r="Z27" i="3"/>
  <c r="Y27" i="3"/>
  <c r="X27" i="3"/>
  <c r="W27" i="3"/>
  <c r="V27" i="3"/>
  <c r="U27" i="3"/>
  <c r="T27" i="3"/>
  <c r="S27" i="3"/>
  <c r="R27" i="3"/>
  <c r="Q27" i="3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C27" i="3"/>
  <c r="AZ26" i="3"/>
  <c r="AY26" i="3"/>
  <c r="AX26" i="3"/>
  <c r="AW26" i="3"/>
  <c r="AV26" i="3"/>
  <c r="AU26" i="3"/>
  <c r="AT26" i="3"/>
  <c r="AS26" i="3"/>
  <c r="AR26" i="3"/>
  <c r="AQ26" i="3"/>
  <c r="AP26" i="3"/>
  <c r="AO26" i="3"/>
  <c r="AN26" i="3"/>
  <c r="AM26" i="3"/>
  <c r="AL26" i="3"/>
  <c r="AK26" i="3"/>
  <c r="AJ26" i="3"/>
  <c r="AI26" i="3"/>
  <c r="AH26" i="3"/>
  <c r="AG26" i="3"/>
  <c r="AF26" i="3"/>
  <c r="AE26" i="3"/>
  <c r="AD26" i="3"/>
  <c r="AC26" i="3"/>
  <c r="AB26" i="3"/>
  <c r="AA26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C26" i="3"/>
  <c r="AZ25" i="3"/>
  <c r="AY25" i="3"/>
  <c r="AX25" i="3"/>
  <c r="AW25" i="3"/>
  <c r="AV25" i="3"/>
  <c r="AU25" i="3"/>
  <c r="AT25" i="3"/>
  <c r="AS25" i="3"/>
  <c r="AR25" i="3"/>
  <c r="AQ25" i="3"/>
  <c r="AP25" i="3"/>
  <c r="AO25" i="3"/>
  <c r="AN25" i="3"/>
  <c r="AM25" i="3"/>
  <c r="AL25" i="3"/>
  <c r="AK25" i="3"/>
  <c r="AJ25" i="3"/>
  <c r="AI25" i="3"/>
  <c r="AH25" i="3"/>
  <c r="AG25" i="3"/>
  <c r="AF25" i="3"/>
  <c r="AE25" i="3"/>
  <c r="AD25" i="3"/>
  <c r="AC25" i="3"/>
  <c r="AB25" i="3"/>
  <c r="AA25" i="3"/>
  <c r="Z25" i="3"/>
  <c r="Y25" i="3"/>
  <c r="X25" i="3"/>
  <c r="W25" i="3"/>
  <c r="V25" i="3"/>
  <c r="U25" i="3"/>
  <c r="T25" i="3"/>
  <c r="S25" i="3"/>
  <c r="R25" i="3"/>
  <c r="Q25" i="3"/>
  <c r="P25" i="3"/>
  <c r="O25" i="3"/>
  <c r="N25" i="3"/>
  <c r="M25" i="3"/>
  <c r="L25" i="3"/>
  <c r="K25" i="3"/>
  <c r="J25" i="3"/>
  <c r="I25" i="3"/>
  <c r="H25" i="3"/>
  <c r="G25" i="3"/>
  <c r="F25" i="3"/>
  <c r="E25" i="3"/>
  <c r="D25" i="3"/>
  <c r="C25" i="3"/>
  <c r="AZ24" i="3"/>
  <c r="AY24" i="3"/>
  <c r="AX24" i="3"/>
  <c r="AW24" i="3"/>
  <c r="AV24" i="3"/>
  <c r="AU24" i="3"/>
  <c r="AT24" i="3"/>
  <c r="AS24" i="3"/>
  <c r="AR24" i="3"/>
  <c r="AQ24" i="3"/>
  <c r="AP24" i="3"/>
  <c r="AO24" i="3"/>
  <c r="AN24" i="3"/>
  <c r="AM24" i="3"/>
  <c r="AL24" i="3"/>
  <c r="AK24" i="3"/>
  <c r="AJ24" i="3"/>
  <c r="AI24" i="3"/>
  <c r="AH24" i="3"/>
  <c r="AG24" i="3"/>
  <c r="AF24" i="3"/>
  <c r="AE24" i="3"/>
  <c r="AD24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C24" i="3"/>
  <c r="AZ23" i="3"/>
  <c r="AY23" i="3"/>
  <c r="AX23" i="3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AZ22" i="3"/>
  <c r="AY22" i="3"/>
  <c r="AX22" i="3"/>
  <c r="AW22" i="3"/>
  <c r="AV22" i="3"/>
  <c r="AU22" i="3"/>
  <c r="AT22" i="3"/>
  <c r="AS22" i="3"/>
  <c r="AR22" i="3"/>
  <c r="AQ22" i="3"/>
  <c r="AP22" i="3"/>
  <c r="AO22" i="3"/>
  <c r="AN22" i="3"/>
  <c r="AM22" i="3"/>
  <c r="AL22" i="3"/>
  <c r="AK22" i="3"/>
  <c r="AJ22" i="3"/>
  <c r="AI22" i="3"/>
  <c r="AH22" i="3"/>
  <c r="AG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C22" i="3"/>
  <c r="AZ21" i="3"/>
  <c r="AY21" i="3"/>
  <c r="AX21" i="3"/>
  <c r="AW21" i="3"/>
  <c r="AV21" i="3"/>
  <c r="AU21" i="3"/>
  <c r="AT21" i="3"/>
  <c r="AS21" i="3"/>
  <c r="AR21" i="3"/>
  <c r="AQ21" i="3"/>
  <c r="AP21" i="3"/>
  <c r="AO21" i="3"/>
  <c r="AN21" i="3"/>
  <c r="AM21" i="3"/>
  <c r="AL21" i="3"/>
  <c r="AK21" i="3"/>
  <c r="AJ21" i="3"/>
  <c r="AI21" i="3"/>
  <c r="AH21" i="3"/>
  <c r="AG21" i="3"/>
  <c r="AF21" i="3"/>
  <c r="AE21" i="3"/>
  <c r="AD21" i="3"/>
  <c r="AC21" i="3"/>
  <c r="AB21" i="3"/>
  <c r="AA21" i="3"/>
  <c r="Z21" i="3"/>
  <c r="Y21" i="3"/>
  <c r="X21" i="3"/>
  <c r="W21" i="3"/>
  <c r="V21" i="3"/>
  <c r="U21" i="3"/>
  <c r="T21" i="3"/>
  <c r="S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C21" i="3"/>
  <c r="AZ20" i="3"/>
  <c r="AY20" i="3"/>
  <c r="AX20" i="3"/>
  <c r="AW20" i="3"/>
  <c r="AV20" i="3"/>
  <c r="AU20" i="3"/>
  <c r="AT20" i="3"/>
  <c r="AS20" i="3"/>
  <c r="AR20" i="3"/>
  <c r="AQ20" i="3"/>
  <c r="AP20" i="3"/>
  <c r="AO20" i="3"/>
  <c r="AN20" i="3"/>
  <c r="AM20" i="3"/>
  <c r="AL20" i="3"/>
  <c r="AK20" i="3"/>
  <c r="AJ20" i="3"/>
  <c r="AI20" i="3"/>
  <c r="AH20" i="3"/>
  <c r="AG20" i="3"/>
  <c r="AF20" i="3"/>
  <c r="AE20" i="3"/>
  <c r="AD20" i="3"/>
  <c r="AC20" i="3"/>
  <c r="AB20" i="3"/>
  <c r="AA20" i="3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C20" i="3"/>
  <c r="AZ19" i="3"/>
  <c r="AY19" i="3"/>
  <c r="AX19" i="3"/>
  <c r="AW19" i="3"/>
  <c r="AV19" i="3"/>
  <c r="AU19" i="3"/>
  <c r="AT19" i="3"/>
  <c r="AS19" i="3"/>
  <c r="AR19" i="3"/>
  <c r="AQ19" i="3"/>
  <c r="AP19" i="3"/>
  <c r="AO19" i="3"/>
  <c r="AN19" i="3"/>
  <c r="AM19" i="3"/>
  <c r="AL19" i="3"/>
  <c r="AK19" i="3"/>
  <c r="AJ19" i="3"/>
  <c r="AI19" i="3"/>
  <c r="AH19" i="3"/>
  <c r="AG19" i="3"/>
  <c r="AF19" i="3"/>
  <c r="AE19" i="3"/>
  <c r="AD19" i="3"/>
  <c r="AC19" i="3"/>
  <c r="AB19" i="3"/>
  <c r="AA19" i="3"/>
  <c r="Z19" i="3"/>
  <c r="Y19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C19" i="3"/>
  <c r="AZ18" i="3"/>
  <c r="AY18" i="3"/>
  <c r="AX18" i="3"/>
  <c r="AW18" i="3"/>
  <c r="AV18" i="3"/>
  <c r="AU18" i="3"/>
  <c r="AT18" i="3"/>
  <c r="AS18" i="3"/>
  <c r="AR18" i="3"/>
  <c r="AQ18" i="3"/>
  <c r="AP18" i="3"/>
  <c r="AO18" i="3"/>
  <c r="AN18" i="3"/>
  <c r="AM18" i="3"/>
  <c r="AL18" i="3"/>
  <c r="AK18" i="3"/>
  <c r="AJ18" i="3"/>
  <c r="AI18" i="3"/>
  <c r="AH18" i="3"/>
  <c r="AG18" i="3"/>
  <c r="AF18" i="3"/>
  <c r="AE18" i="3"/>
  <c r="AD18" i="3"/>
  <c r="AC18" i="3"/>
  <c r="AB18" i="3"/>
  <c r="AA18" i="3"/>
  <c r="Z18" i="3"/>
  <c r="Y18" i="3"/>
  <c r="X18" i="3"/>
  <c r="W18" i="3"/>
  <c r="V18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C18" i="3"/>
  <c r="AZ17" i="3"/>
  <c r="AY17" i="3"/>
  <c r="AX17" i="3"/>
  <c r="AW17" i="3"/>
  <c r="AV17" i="3"/>
  <c r="AU17" i="3"/>
  <c r="AT17" i="3"/>
  <c r="AS17" i="3"/>
  <c r="AR17" i="3"/>
  <c r="AQ17" i="3"/>
  <c r="AP17" i="3"/>
  <c r="AO17" i="3"/>
  <c r="AN17" i="3"/>
  <c r="AM17" i="3"/>
  <c r="AL17" i="3"/>
  <c r="AK17" i="3"/>
  <c r="AJ17" i="3"/>
  <c r="AI17" i="3"/>
  <c r="AH17" i="3"/>
  <c r="AG17" i="3"/>
  <c r="AF17" i="3"/>
  <c r="AE17" i="3"/>
  <c r="AD17" i="3"/>
  <c r="AC17" i="3"/>
  <c r="AB17" i="3"/>
  <c r="AA17" i="3"/>
  <c r="Z17" i="3"/>
  <c r="Y17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AZ16" i="3"/>
  <c r="AY16" i="3"/>
  <c r="AX16" i="3"/>
  <c r="AW16" i="3"/>
  <c r="AV16" i="3"/>
  <c r="AU16" i="3"/>
  <c r="AT16" i="3"/>
  <c r="AS16" i="3"/>
  <c r="AR16" i="3"/>
  <c r="AQ16" i="3"/>
  <c r="AP16" i="3"/>
  <c r="AO16" i="3"/>
  <c r="AN16" i="3"/>
  <c r="AM16" i="3"/>
  <c r="AL16" i="3"/>
  <c r="AK16" i="3"/>
  <c r="AJ16" i="3"/>
  <c r="AI16" i="3"/>
  <c r="AH16" i="3"/>
  <c r="AG16" i="3"/>
  <c r="AF16" i="3"/>
  <c r="AE16" i="3"/>
  <c r="AD16" i="3"/>
  <c r="AC16" i="3"/>
  <c r="AB16" i="3"/>
  <c r="AA16" i="3"/>
  <c r="Z16" i="3"/>
  <c r="Y16" i="3"/>
  <c r="X16" i="3"/>
  <c r="W16" i="3"/>
  <c r="V16" i="3"/>
  <c r="U16" i="3"/>
  <c r="T16" i="3"/>
  <c r="S16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C16" i="3"/>
  <c r="AZ15" i="3"/>
  <c r="AY15" i="3"/>
  <c r="AX15" i="3"/>
  <c r="AW15" i="3"/>
  <c r="AV15" i="3"/>
  <c r="AU15" i="3"/>
  <c r="AT15" i="3"/>
  <c r="AS15" i="3"/>
  <c r="AR15" i="3"/>
  <c r="AQ15" i="3"/>
  <c r="AP15" i="3"/>
  <c r="AO15" i="3"/>
  <c r="AN15" i="3"/>
  <c r="AM15" i="3"/>
  <c r="AL15" i="3"/>
  <c r="AK15" i="3"/>
  <c r="AJ15" i="3"/>
  <c r="AI15" i="3"/>
  <c r="AH15" i="3"/>
  <c r="AG15" i="3"/>
  <c r="AF15" i="3"/>
  <c r="AE15" i="3"/>
  <c r="AD15" i="3"/>
  <c r="AC15" i="3"/>
  <c r="AB15" i="3"/>
  <c r="AA15" i="3"/>
  <c r="Z15" i="3"/>
  <c r="Y15" i="3"/>
  <c r="X15" i="3"/>
  <c r="W15" i="3"/>
  <c r="V15" i="3"/>
  <c r="U15" i="3"/>
  <c r="T15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C15" i="3"/>
  <c r="AZ14" i="3"/>
  <c r="AY14" i="3"/>
  <c r="AX14" i="3"/>
  <c r="AW14" i="3"/>
  <c r="AV14" i="3"/>
  <c r="AU14" i="3"/>
  <c r="AT14" i="3"/>
  <c r="AS14" i="3"/>
  <c r="AR14" i="3"/>
  <c r="AQ14" i="3"/>
  <c r="AP14" i="3"/>
  <c r="AO14" i="3"/>
  <c r="AN14" i="3"/>
  <c r="AM14" i="3"/>
  <c r="AL14" i="3"/>
  <c r="AK14" i="3"/>
  <c r="AJ14" i="3"/>
  <c r="AI14" i="3"/>
  <c r="AH14" i="3"/>
  <c r="AG14" i="3"/>
  <c r="AF14" i="3"/>
  <c r="AE14" i="3"/>
  <c r="AD14" i="3"/>
  <c r="AC14" i="3"/>
  <c r="AB14" i="3"/>
  <c r="AA14" i="3"/>
  <c r="Z14" i="3"/>
  <c r="Y14" i="3"/>
  <c r="X14" i="3"/>
  <c r="W14" i="3"/>
  <c r="V14" i="3"/>
  <c r="U14" i="3"/>
  <c r="T14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C14" i="3"/>
  <c r="AZ13" i="3"/>
  <c r="AY13" i="3"/>
  <c r="AX13" i="3"/>
  <c r="AW13" i="3"/>
  <c r="AV13" i="3"/>
  <c r="AU13" i="3"/>
  <c r="AT13" i="3"/>
  <c r="AS13" i="3"/>
  <c r="AR13" i="3"/>
  <c r="AQ13" i="3"/>
  <c r="AP13" i="3"/>
  <c r="AO13" i="3"/>
  <c r="AN13" i="3"/>
  <c r="AM13" i="3"/>
  <c r="AL13" i="3"/>
  <c r="AK13" i="3"/>
  <c r="AJ13" i="3"/>
  <c r="AI13" i="3"/>
  <c r="AH13" i="3"/>
  <c r="AG13" i="3"/>
  <c r="AF13" i="3"/>
  <c r="AE13" i="3"/>
  <c r="AD13" i="3"/>
  <c r="AC13" i="3"/>
  <c r="AB13" i="3"/>
  <c r="AA13" i="3"/>
  <c r="Z13" i="3"/>
  <c r="Y13" i="3"/>
  <c r="X13" i="3"/>
  <c r="W13" i="3"/>
  <c r="V13" i="3"/>
  <c r="U13" i="3"/>
  <c r="T13" i="3"/>
  <c r="S13" i="3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E13" i="3"/>
  <c r="D13" i="3"/>
  <c r="C13" i="3"/>
  <c r="AZ12" i="3"/>
  <c r="AY12" i="3"/>
  <c r="AX12" i="3"/>
  <c r="AW12" i="3"/>
  <c r="AV12" i="3"/>
  <c r="AU12" i="3"/>
  <c r="AT12" i="3"/>
  <c r="AS12" i="3"/>
  <c r="AR12" i="3"/>
  <c r="AQ12" i="3"/>
  <c r="AP12" i="3"/>
  <c r="AO12" i="3"/>
  <c r="AN12" i="3"/>
  <c r="AM12" i="3"/>
  <c r="AL12" i="3"/>
  <c r="AK12" i="3"/>
  <c r="AJ12" i="3"/>
  <c r="AI12" i="3"/>
  <c r="AH12" i="3"/>
  <c r="AG12" i="3"/>
  <c r="AF12" i="3"/>
  <c r="AE12" i="3"/>
  <c r="AD12" i="3"/>
  <c r="AC12" i="3"/>
  <c r="AB12" i="3"/>
  <c r="AA12" i="3"/>
  <c r="Z12" i="3"/>
  <c r="Y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C12" i="3"/>
  <c r="AZ11" i="3"/>
  <c r="AY11" i="3"/>
  <c r="AX11" i="3"/>
  <c r="AW11" i="3"/>
  <c r="AV11" i="3"/>
  <c r="AU11" i="3"/>
  <c r="AT11" i="3"/>
  <c r="AS11" i="3"/>
  <c r="AR11" i="3"/>
  <c r="AQ11" i="3"/>
  <c r="AP11" i="3"/>
  <c r="AO11" i="3"/>
  <c r="AN11" i="3"/>
  <c r="AM11" i="3"/>
  <c r="AL11" i="3"/>
  <c r="AK11" i="3"/>
  <c r="AJ11" i="3"/>
  <c r="AI11" i="3"/>
  <c r="AH11" i="3"/>
  <c r="AG11" i="3"/>
  <c r="AF11" i="3"/>
  <c r="AE11" i="3"/>
  <c r="AD11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C11" i="3"/>
  <c r="AZ41" i="2"/>
  <c r="CW41" i="1" s="1"/>
  <c r="AY41" i="2"/>
  <c r="AX41" i="2"/>
  <c r="AW41" i="2"/>
  <c r="AV41" i="2"/>
  <c r="CO41" i="1" s="1"/>
  <c r="AU41" i="2"/>
  <c r="AT41" i="2"/>
  <c r="CK41" i="1" s="1"/>
  <c r="AS41" i="2"/>
  <c r="AR41" i="2"/>
  <c r="CG41" i="1" s="1"/>
  <c r="AQ41" i="2"/>
  <c r="AP41" i="2"/>
  <c r="AO41" i="2"/>
  <c r="AN41" i="2"/>
  <c r="BY41" i="1" s="1"/>
  <c r="AM41" i="2"/>
  <c r="AL41" i="2"/>
  <c r="BU41" i="1" s="1"/>
  <c r="AK41" i="2"/>
  <c r="AJ41" i="2"/>
  <c r="BQ41" i="1" s="1"/>
  <c r="AI41" i="2"/>
  <c r="AH41" i="2"/>
  <c r="AG41" i="2"/>
  <c r="AF41" i="2"/>
  <c r="BI41" i="1" s="1"/>
  <c r="AE41" i="2"/>
  <c r="AD41" i="2"/>
  <c r="BE41" i="1" s="1"/>
  <c r="AC41" i="2"/>
  <c r="AB41" i="2"/>
  <c r="BA41" i="1" s="1"/>
  <c r="AA41" i="2"/>
  <c r="Z41" i="2"/>
  <c r="Y41" i="2"/>
  <c r="X41" i="2"/>
  <c r="AS41" i="1" s="1"/>
  <c r="W41" i="2"/>
  <c r="V41" i="2"/>
  <c r="AO41" i="1" s="1"/>
  <c r="U41" i="2"/>
  <c r="T41" i="2"/>
  <c r="AK41" i="1" s="1"/>
  <c r="S41" i="2"/>
  <c r="R41" i="2"/>
  <c r="Q41" i="2"/>
  <c r="P41" i="2"/>
  <c r="AC41" i="1" s="1"/>
  <c r="O41" i="2"/>
  <c r="N41" i="2"/>
  <c r="Y41" i="1" s="1"/>
  <c r="M41" i="2"/>
  <c r="L41" i="2"/>
  <c r="U41" i="1" s="1"/>
  <c r="K41" i="2"/>
  <c r="J41" i="2"/>
  <c r="I41" i="2"/>
  <c r="H41" i="2"/>
  <c r="G41" i="2"/>
  <c r="F41" i="2"/>
  <c r="I41" i="1" s="1"/>
  <c r="E41" i="2"/>
  <c r="D41" i="2"/>
  <c r="C41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3"/>
  <c r="B3" i="2"/>
  <c r="CM41" i="1"/>
  <c r="CI41" i="1"/>
  <c r="BW41" i="1"/>
  <c r="BS41" i="1"/>
  <c r="BG41" i="1"/>
  <c r="BC41" i="1"/>
  <c r="AQ41" i="1"/>
  <c r="AM41" i="1"/>
  <c r="K41" i="1"/>
  <c r="G41" i="1"/>
  <c r="S41" i="1"/>
  <c r="CU41" i="1"/>
  <c r="CS41" i="1"/>
  <c r="CQ41" i="1"/>
  <c r="CE41" i="1"/>
  <c r="CC41" i="1"/>
  <c r="CA41" i="1"/>
  <c r="BO41" i="1"/>
  <c r="BM41" i="1"/>
  <c r="BK41" i="1"/>
  <c r="AY41" i="1"/>
  <c r="AW41" i="1"/>
  <c r="AU41" i="1"/>
  <c r="AI41" i="1"/>
  <c r="AG41" i="1"/>
  <c r="AE41" i="1"/>
  <c r="AA41" i="1"/>
  <c r="W41" i="1"/>
  <c r="Q41" i="1"/>
  <c r="O41" i="1"/>
  <c r="C41" i="1"/>
  <c r="CX41" i="1"/>
  <c r="CV41" i="1"/>
  <c r="CR41" i="1"/>
  <c r="CP41" i="1"/>
  <c r="CN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H41" i="1"/>
  <c r="BF41" i="1"/>
  <c r="BD41" i="1"/>
  <c r="BB41" i="1"/>
  <c r="AZ41" i="1"/>
  <c r="AX41" i="1"/>
  <c r="AV41" i="1"/>
  <c r="AT41" i="1"/>
  <c r="AR41" i="1"/>
  <c r="AP41" i="1"/>
  <c r="AN41" i="1"/>
  <c r="AL41" i="1"/>
  <c r="AJ41" i="1"/>
  <c r="AH41" i="1"/>
  <c r="AF41" i="1"/>
  <c r="AD41" i="1"/>
  <c r="AB41" i="1"/>
  <c r="Z41" i="1"/>
  <c r="X41" i="1"/>
  <c r="V41" i="1"/>
  <c r="T41" i="1"/>
  <c r="R41" i="1"/>
  <c r="P41" i="1"/>
  <c r="N41" i="1"/>
  <c r="L41" i="1"/>
  <c r="J41" i="1"/>
  <c r="H41" i="1"/>
  <c r="F41" i="1"/>
  <c r="D41" i="1"/>
  <c r="B3" i="1"/>
  <c r="BA41" i="2" l="1"/>
  <c r="M41" i="1"/>
  <c r="CZ41" i="1"/>
  <c r="E41" i="1"/>
  <c r="BA41" i="3"/>
  <c r="B12" i="2"/>
  <c r="CY41" i="1" l="1"/>
  <c r="B12" i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12" i="3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CW8" i="1"/>
  <c r="CU8" i="1"/>
  <c r="CS8" i="1"/>
  <c r="CQ8" i="1"/>
  <c r="CO8" i="1"/>
  <c r="CM8" i="1"/>
  <c r="CK8" i="1"/>
  <c r="CI8" i="1"/>
  <c r="CG8" i="1"/>
  <c r="CE8" i="1"/>
  <c r="CC8" i="1"/>
  <c r="CA8" i="1"/>
  <c r="BY8" i="1"/>
  <c r="BW8" i="1"/>
  <c r="BU8" i="1"/>
  <c r="BS8" i="1"/>
  <c r="BQ8" i="1"/>
  <c r="BO8" i="1"/>
  <c r="BM8" i="1"/>
  <c r="BK8" i="1"/>
  <c r="BI8" i="1"/>
  <c r="BG8" i="1"/>
  <c r="BE8" i="1"/>
  <c r="BC8" i="1"/>
  <c r="BA8" i="1"/>
  <c r="AY8" i="1"/>
  <c r="AW8" i="1"/>
  <c r="AU8" i="1"/>
  <c r="AS8" i="1"/>
  <c r="AQ8" i="1"/>
  <c r="AO8" i="1"/>
  <c r="AM8" i="1"/>
  <c r="AK8" i="1"/>
  <c r="AI8" i="1"/>
  <c r="AG8" i="1"/>
  <c r="AE8" i="1"/>
  <c r="AC8" i="1"/>
  <c r="AA8" i="1"/>
  <c r="Y8" i="1"/>
  <c r="W8" i="1"/>
  <c r="U8" i="1"/>
  <c r="S8" i="1"/>
  <c r="Q8" i="1"/>
  <c r="O8" i="1"/>
  <c r="M8" i="1"/>
  <c r="K8" i="1"/>
  <c r="I8" i="1"/>
  <c r="G8" i="1"/>
  <c r="E8" i="1"/>
  <c r="C8" i="1"/>
  <c r="B13" i="2" l="1"/>
  <c r="B3" i="3"/>
  <c r="B14" i="2" l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T33" i="1" l="1"/>
  <c r="BT29" i="1"/>
  <c r="H20" i="1"/>
  <c r="BH33" i="1"/>
  <c r="H37" i="1"/>
  <c r="H30" i="1"/>
  <c r="BH23" i="1"/>
  <c r="BH17" i="1"/>
  <c r="BT24" i="1"/>
  <c r="BH13" i="1"/>
  <c r="BH28" i="1"/>
  <c r="BH26" i="1"/>
  <c r="H32" i="1"/>
  <c r="BH39" i="1"/>
  <c r="BT21" i="1"/>
  <c r="BT15" i="1"/>
  <c r="H16" i="1"/>
  <c r="BH34" i="1"/>
  <c r="BT27" i="1"/>
  <c r="H17" i="1"/>
  <c r="BH24" i="1"/>
  <c r="BT32" i="1"/>
  <c r="BH40" i="1"/>
  <c r="BT19" i="1"/>
  <c r="BH22" i="1"/>
  <c r="H19" i="1"/>
  <c r="BH37" i="1"/>
  <c r="H36" i="1"/>
  <c r="BB13" i="1"/>
  <c r="BH27" i="1"/>
  <c r="H15" i="1"/>
  <c r="BT38" i="1"/>
  <c r="BT37" i="1"/>
  <c r="BT39" i="1"/>
  <c r="H22" i="1"/>
  <c r="H29" i="1"/>
  <c r="BT22" i="1"/>
  <c r="H25" i="1"/>
  <c r="BH32" i="1"/>
  <c r="BH30" i="1"/>
  <c r="BT14" i="1"/>
  <c r="H12" i="1"/>
  <c r="BT25" i="1"/>
  <c r="BH18" i="1"/>
  <c r="H14" i="1"/>
  <c r="BH15" i="1"/>
  <c r="BH29" i="1"/>
  <c r="H35" i="1"/>
  <c r="BH31" i="1"/>
  <c r="BB26" i="1"/>
  <c r="BT35" i="1"/>
  <c r="BT12" i="1"/>
  <c r="BT36" i="1"/>
  <c r="BT17" i="1"/>
  <c r="H39" i="1"/>
  <c r="BT30" i="1"/>
  <c r="H21" i="1"/>
  <c r="BH38" i="1"/>
  <c r="BH14" i="1"/>
  <c r="BH36" i="1"/>
  <c r="H38" i="1"/>
  <c r="H26" i="1"/>
  <c r="BT18" i="1"/>
  <c r="H31" i="1"/>
  <c r="BH20" i="1"/>
  <c r="BT31" i="1"/>
  <c r="BT16" i="1"/>
  <c r="BT13" i="1"/>
  <c r="BT34" i="1"/>
  <c r="BT26" i="1"/>
  <c r="H33" i="1"/>
  <c r="H13" i="1"/>
  <c r="BT28" i="1"/>
  <c r="H34" i="1"/>
  <c r="BH25" i="1"/>
  <c r="BT23" i="1"/>
  <c r="BH12" i="1"/>
  <c r="BH19" i="1"/>
  <c r="H28" i="1"/>
  <c r="H18" i="1"/>
  <c r="BH35" i="1"/>
  <c r="BH21" i="1"/>
  <c r="H40" i="1"/>
  <c r="H23" i="1"/>
  <c r="BT40" i="1"/>
  <c r="H27" i="1"/>
  <c r="H24" i="1"/>
  <c r="E42" i="3" l="1"/>
  <c r="C42" i="3"/>
  <c r="D19" i="1"/>
  <c r="D38" i="1"/>
  <c r="D13" i="1"/>
  <c r="D17" i="1"/>
  <c r="D18" i="1"/>
  <c r="D34" i="1"/>
  <c r="D29" i="1"/>
  <c r="D22" i="1"/>
  <c r="BH11" i="1"/>
  <c r="D16" i="1"/>
  <c r="D27" i="1"/>
  <c r="D35" i="1"/>
  <c r="D32" i="1"/>
  <c r="D24" i="1"/>
  <c r="D30" i="1"/>
  <c r="D23" i="1"/>
  <c r="D25" i="1"/>
  <c r="D11" i="1"/>
  <c r="D14" i="1"/>
  <c r="D26" i="1"/>
  <c r="D20" i="1"/>
  <c r="D12" i="1"/>
  <c r="D15" i="1"/>
  <c r="D39" i="1"/>
  <c r="H11" i="1"/>
  <c r="H42" i="1" s="1"/>
  <c r="D33" i="1"/>
  <c r="D40" i="1"/>
  <c r="D37" i="1"/>
  <c r="D36" i="1"/>
  <c r="D21" i="1"/>
  <c r="D28" i="1"/>
  <c r="D31" i="1"/>
  <c r="BT11" i="1"/>
  <c r="D42" i="1" l="1"/>
  <c r="AV29" i="1"/>
  <c r="AD23" i="1" l="1"/>
  <c r="AN33" i="1"/>
  <c r="P20" i="1"/>
  <c r="AF17" i="1"/>
  <c r="CB36" i="1"/>
  <c r="AL35" i="1"/>
  <c r="P40" i="1"/>
  <c r="AB40" i="1"/>
  <c r="CT16" i="1"/>
  <c r="N15" i="1"/>
  <c r="AE42" i="3"/>
  <c r="V29" i="1"/>
  <c r="AB16" i="1"/>
  <c r="AX28" i="1"/>
  <c r="X36" i="1"/>
  <c r="AJ18" i="1"/>
  <c r="AZ37" i="1"/>
  <c r="CT21" i="1"/>
  <c r="AN39" i="1"/>
  <c r="CP26" i="1"/>
  <c r="Z37" i="1"/>
  <c r="CP17" i="1"/>
  <c r="AZ40" i="1"/>
  <c r="R25" i="1"/>
  <c r="AX35" i="1"/>
  <c r="CD26" i="1"/>
  <c r="BR21" i="1"/>
  <c r="AH25" i="1"/>
  <c r="CL13" i="1"/>
  <c r="CX40" i="1"/>
  <c r="BF27" i="1"/>
  <c r="CB21" i="1"/>
  <c r="CR29" i="1"/>
  <c r="BX13" i="1"/>
  <c r="AZ30" i="1"/>
  <c r="CH19" i="1"/>
  <c r="T23" i="1"/>
  <c r="CB24" i="1"/>
  <c r="CD14" i="1"/>
  <c r="CP12" i="1"/>
  <c r="R39" i="1"/>
  <c r="CH14" i="1"/>
  <c r="AJ26" i="1"/>
  <c r="AH20" i="1"/>
  <c r="AB30" i="1"/>
  <c r="CH38" i="1"/>
  <c r="BZ30" i="1"/>
  <c r="BX24" i="1"/>
  <c r="AF24" i="1"/>
  <c r="CD18" i="1"/>
  <c r="AV15" i="1"/>
  <c r="Z28" i="1"/>
  <c r="CV26" i="1"/>
  <c r="BR38" i="1"/>
  <c r="AN18" i="1"/>
  <c r="BF29" i="1"/>
  <c r="AZ18" i="1"/>
  <c r="AB20" i="1"/>
  <c r="CT12" i="1"/>
  <c r="V14" i="1"/>
  <c r="AX21" i="1"/>
  <c r="AB17" i="1"/>
  <c r="Z38" i="1"/>
  <c r="AB38" i="1"/>
  <c r="CH18" i="1"/>
  <c r="CH22" i="1"/>
  <c r="AD31" i="1"/>
  <c r="AH26" i="1"/>
  <c r="AB37" i="1"/>
  <c r="AV33" i="1"/>
  <c r="BR32" i="1"/>
  <c r="CL36" i="1"/>
  <c r="CD28" i="1"/>
  <c r="AH13" i="1"/>
  <c r="BZ39" i="1"/>
  <c r="AZ33" i="1"/>
  <c r="AH38" i="1"/>
  <c r="AX37" i="1"/>
  <c r="CL17" i="1"/>
  <c r="AF33" i="1"/>
  <c r="CP36" i="1"/>
  <c r="BX26" i="1"/>
  <c r="AV17" i="1"/>
  <c r="CH30" i="1"/>
  <c r="CH33" i="1"/>
  <c r="CV15" i="1"/>
  <c r="AZ28" i="1"/>
  <c r="CX16" i="1"/>
  <c r="BX38" i="1"/>
  <c r="AL27" i="1"/>
  <c r="CH34" i="1"/>
  <c r="AX20" i="1"/>
  <c r="CT17" i="1"/>
  <c r="Z22" i="1"/>
  <c r="CR24" i="1"/>
  <c r="N31" i="1"/>
  <c r="X24" i="1"/>
  <c r="P24" i="1"/>
  <c r="V19" i="1"/>
  <c r="AV12" i="1"/>
  <c r="AJ28" i="1"/>
  <c r="P25" i="1"/>
  <c r="V22" i="1"/>
  <c r="BX21" i="1"/>
  <c r="AZ31" i="1"/>
  <c r="T31" i="1"/>
  <c r="V23" i="1"/>
  <c r="AX25" i="1"/>
  <c r="CJ33" i="1"/>
  <c r="BD25" i="1"/>
  <c r="CL25" i="1"/>
  <c r="CD21" i="1"/>
  <c r="P12" i="1"/>
  <c r="N12" i="1"/>
  <c r="CP33" i="1"/>
  <c r="CJ26" i="1"/>
  <c r="V28" i="1"/>
  <c r="CH40" i="1"/>
  <c r="AV13" i="1"/>
  <c r="Z16" i="1"/>
  <c r="J33" i="1"/>
  <c r="CB25" i="1"/>
  <c r="AV40" i="1"/>
  <c r="BF12" i="1"/>
  <c r="BZ20" i="1"/>
  <c r="AZ21" i="1"/>
  <c r="AJ20" i="1"/>
  <c r="BX37" i="1"/>
  <c r="AZ16" i="1"/>
  <c r="CH35" i="1"/>
  <c r="CH17" i="1"/>
  <c r="BX18" i="1"/>
  <c r="CX29" i="1"/>
  <c r="AL22" i="1"/>
  <c r="Z39" i="1"/>
  <c r="T28" i="1"/>
  <c r="AF37" i="1"/>
  <c r="BZ40" i="1"/>
  <c r="CX30" i="1"/>
  <c r="BD40" i="1"/>
  <c r="AB14" i="1"/>
  <c r="CH12" i="1"/>
  <c r="AB27" i="1"/>
  <c r="CH25" i="1"/>
  <c r="AN23" i="1"/>
  <c r="AB23" i="1"/>
  <c r="AX33" i="1"/>
  <c r="CV19" i="1"/>
  <c r="CB23" i="1"/>
  <c r="AV34" i="1"/>
  <c r="AV31" i="1"/>
  <c r="X28" i="1"/>
  <c r="CV22" i="1"/>
  <c r="AV28" i="1"/>
  <c r="AH33" i="1"/>
  <c r="V24" i="1"/>
  <c r="CL16" i="1"/>
  <c r="AV14" i="1"/>
  <c r="AD39" i="1"/>
  <c r="N33" i="1"/>
  <c r="AX34" i="1"/>
  <c r="AP16" i="1"/>
  <c r="CV35" i="1"/>
  <c r="CP28" i="1"/>
  <c r="AX31" i="1"/>
  <c r="BZ26" i="1"/>
  <c r="CP27" i="1"/>
  <c r="AX17" i="1"/>
  <c r="CV23" i="1"/>
  <c r="AB36" i="1"/>
  <c r="AV36" i="1"/>
  <c r="AZ15" i="1"/>
  <c r="P17" i="1"/>
  <c r="T20" i="1"/>
  <c r="AX22" i="1"/>
  <c r="AV23" i="1"/>
  <c r="CR25" i="1"/>
  <c r="CB19" i="1"/>
  <c r="CT14" i="1"/>
  <c r="V31" i="1"/>
  <c r="AJ22" i="1"/>
  <c r="AX26" i="1"/>
  <c r="CP35" i="1"/>
  <c r="AV30" i="1"/>
  <c r="AD19" i="1"/>
  <c r="AV27" i="1"/>
  <c r="CH36" i="1"/>
  <c r="BF24" i="1"/>
  <c r="BF26" i="1"/>
  <c r="BZ34" i="1"/>
  <c r="AH24" i="1"/>
  <c r="AD12" i="1"/>
  <c r="AZ29" i="1"/>
  <c r="Z27" i="1"/>
  <c r="CT28" i="1"/>
  <c r="R15" i="1"/>
  <c r="AF38" i="1"/>
  <c r="AZ34" i="1"/>
  <c r="X27" i="1"/>
  <c r="AP40" i="1"/>
  <c r="BR29" i="1"/>
  <c r="AZ24" i="1"/>
  <c r="AJ35" i="1"/>
  <c r="T29" i="1"/>
  <c r="BD39" i="1"/>
  <c r="P33" i="1"/>
  <c r="AH28" i="1"/>
  <c r="BF25" i="1"/>
  <c r="CJ12" i="1"/>
  <c r="BD21" i="1"/>
  <c r="AD24" i="1"/>
  <c r="CJ34" i="1"/>
  <c r="AP17" i="1"/>
  <c r="AD32" i="1"/>
  <c r="CL20" i="1"/>
  <c r="CH32" i="1"/>
  <c r="Z25" i="1"/>
  <c r="AJ32" i="1"/>
  <c r="AJ12" i="1"/>
  <c r="CV18" i="1"/>
  <c r="N25" i="1"/>
  <c r="AB19" i="1"/>
  <c r="CR22" i="1"/>
  <c r="AN35" i="1"/>
  <c r="R28" i="1"/>
  <c r="BD30" i="1"/>
  <c r="BZ28" i="1"/>
  <c r="CD30" i="1"/>
  <c r="P37" i="1"/>
  <c r="AX27" i="1"/>
  <c r="CB40" i="1"/>
  <c r="N16" i="1"/>
  <c r="CD33" i="1"/>
  <c r="AX16" i="1"/>
  <c r="BD17" i="1"/>
  <c r="T22" i="1"/>
  <c r="L31" i="1"/>
  <c r="CT40" i="1"/>
  <c r="AH17" i="1"/>
  <c r="BF38" i="1"/>
  <c r="AX13" i="1"/>
  <c r="R27" i="1"/>
  <c r="V35" i="1"/>
  <c r="AL28" i="1"/>
  <c r="AF20" i="1"/>
  <c r="N35" i="1" l="1"/>
  <c r="CR20" i="1"/>
  <c r="BP39" i="1"/>
  <c r="AT13" i="1"/>
  <c r="AL34" i="1"/>
  <c r="AZ35" i="1"/>
  <c r="X33" i="1"/>
  <c r="BN37" i="1"/>
  <c r="BB22" i="1"/>
  <c r="AN22" i="1"/>
  <c r="J35" i="1"/>
  <c r="CL29" i="1"/>
  <c r="F34" i="1"/>
  <c r="BF34" i="1"/>
  <c r="P35" i="1"/>
  <c r="AJ37" i="1"/>
  <c r="P16" i="1"/>
  <c r="BF32" i="1"/>
  <c r="CT19" i="1"/>
  <c r="BP32" i="1"/>
  <c r="BZ16" i="1"/>
  <c r="CL31" i="1"/>
  <c r="BL29" i="1"/>
  <c r="CH23" i="1"/>
  <c r="F26" i="1"/>
  <c r="BH16" i="1"/>
  <c r="BH42" i="1" s="1"/>
  <c r="AZ39" i="1"/>
  <c r="BD31" i="1"/>
  <c r="F17" i="1"/>
  <c r="P14" i="1"/>
  <c r="BF21" i="1"/>
  <c r="AZ19" i="1"/>
  <c r="F40" i="1"/>
  <c r="F30" i="1"/>
  <c r="V37" i="1"/>
  <c r="CF39" i="1"/>
  <c r="CP29" i="1"/>
  <c r="AT12" i="1"/>
  <c r="AD14" i="1"/>
  <c r="CV29" i="1"/>
  <c r="BB32" i="1"/>
  <c r="AV32" i="1"/>
  <c r="L12" i="1"/>
  <c r="AN37" i="1"/>
  <c r="AF28" i="1"/>
  <c r="T13" i="1"/>
  <c r="AR36" i="1"/>
  <c r="X31" i="1"/>
  <c r="BL33" i="1"/>
  <c r="BN40" i="1"/>
  <c r="L38" i="1"/>
  <c r="BF35" i="1"/>
  <c r="AD27" i="1"/>
  <c r="AZ26" i="1"/>
  <c r="CN17" i="1"/>
  <c r="AD21" i="1"/>
  <c r="AB18" i="1"/>
  <c r="CD31" i="1"/>
  <c r="AB39" i="1"/>
  <c r="AL18" i="1"/>
  <c r="V18" i="1"/>
  <c r="BB12" i="1"/>
  <c r="BL14" i="1"/>
  <c r="CX36" i="1"/>
  <c r="BV36" i="1"/>
  <c r="CD24" i="1"/>
  <c r="BF30" i="1"/>
  <c r="AR39" i="1"/>
  <c r="BN13" i="1"/>
  <c r="BL31" i="1"/>
  <c r="R29" i="1"/>
  <c r="BR36" i="1"/>
  <c r="X38" i="1"/>
  <c r="BP24" i="1"/>
  <c r="BB27" i="1"/>
  <c r="T16" i="1"/>
  <c r="AL17" i="1"/>
  <c r="AJ23" i="1"/>
  <c r="AN25" i="1"/>
  <c r="BL22" i="1"/>
  <c r="AB24" i="1"/>
  <c r="CT38" i="1"/>
  <c r="CX34" i="1"/>
  <c r="AL12" i="1"/>
  <c r="AF31" i="1"/>
  <c r="CX23" i="1"/>
  <c r="CR33" i="1"/>
  <c r="AJ24" i="1"/>
  <c r="AD26" i="1"/>
  <c r="CH37" i="1"/>
  <c r="R36" i="1"/>
  <c r="L24" i="1"/>
  <c r="BN21" i="1"/>
  <c r="CB38" i="1"/>
  <c r="CP19" i="1"/>
  <c r="BZ35" i="1"/>
  <c r="Z21" i="1"/>
  <c r="AV26" i="1"/>
  <c r="AT22" i="1"/>
  <c r="AB13" i="1"/>
  <c r="AH23" i="1"/>
  <c r="T17" i="1"/>
  <c r="R16" i="1"/>
  <c r="CR35" i="1"/>
  <c r="AR26" i="1"/>
  <c r="BD38" i="1"/>
  <c r="AT14" i="1"/>
  <c r="T38" i="1"/>
  <c r="BN12" i="1"/>
  <c r="T32" i="1"/>
  <c r="L27" i="1"/>
  <c r="AT33" i="1"/>
  <c r="BL40" i="1"/>
  <c r="AN19" i="1"/>
  <c r="AX39" i="1"/>
  <c r="AH34" i="1"/>
  <c r="BB30" i="1"/>
  <c r="CJ14" i="1"/>
  <c r="BB19" i="1"/>
  <c r="BN25" i="1"/>
  <c r="R32" i="1"/>
  <c r="BN31" i="1"/>
  <c r="BN39" i="1"/>
  <c r="BV35" i="1"/>
  <c r="AR29" i="1"/>
  <c r="V13" i="1"/>
  <c r="BR24" i="1"/>
  <c r="AJ13" i="1"/>
  <c r="AH21" i="1"/>
  <c r="BD35" i="1"/>
  <c r="BL16" i="1"/>
  <c r="AX18" i="1"/>
  <c r="BB29" i="1"/>
  <c r="BX23" i="1"/>
  <c r="BZ25" i="1"/>
  <c r="BB14" i="1"/>
  <c r="BZ36" i="1"/>
  <c r="J15" i="1"/>
  <c r="L21" i="1"/>
  <c r="P19" i="1"/>
  <c r="AJ15" i="1"/>
  <c r="CX28" i="1"/>
  <c r="CR16" i="1"/>
  <c r="BV22" i="1"/>
  <c r="BP28" i="1"/>
  <c r="AN20" i="1"/>
  <c r="CB35" i="1"/>
  <c r="BV14" i="1"/>
  <c r="BP19" i="1"/>
  <c r="BL37" i="1"/>
  <c r="R22" i="1"/>
  <c r="CR19" i="1"/>
  <c r="Z24" i="1"/>
  <c r="CP32" i="1"/>
  <c r="AH32" i="1"/>
  <c r="CT37" i="1"/>
  <c r="CX17" i="1"/>
  <c r="AT24" i="1"/>
  <c r="BB37" i="1"/>
  <c r="CF29" i="1"/>
  <c r="AZ22" i="1"/>
  <c r="CD37" i="1"/>
  <c r="AZ12" i="1"/>
  <c r="AT31" i="1"/>
  <c r="AB12" i="1"/>
  <c r="BL27" i="1"/>
  <c r="AT40" i="1"/>
  <c r="AF26" i="1"/>
  <c r="L23" i="1"/>
  <c r="CL37" i="1"/>
  <c r="CN20" i="1"/>
  <c r="CV30" i="1"/>
  <c r="X12" i="1"/>
  <c r="X16" i="1"/>
  <c r="BB28" i="1"/>
  <c r="BF16" i="1"/>
  <c r="Z30" i="1"/>
  <c r="X18" i="1"/>
  <c r="X29" i="1"/>
  <c r="AP30" i="1"/>
  <c r="BF22" i="1"/>
  <c r="AN13" i="1"/>
  <c r="R33" i="1"/>
  <c r="AX36" i="1"/>
  <c r="CL38" i="1"/>
  <c r="BP14" i="1"/>
  <c r="J39" i="1"/>
  <c r="CR32" i="1"/>
  <c r="AF40" i="1"/>
  <c r="AP21" i="1"/>
  <c r="P39" i="1"/>
  <c r="CN19" i="1"/>
  <c r="BZ15" i="1"/>
  <c r="BN26" i="1"/>
  <c r="BR20" i="1"/>
  <c r="T30" i="1"/>
  <c r="X26" i="1"/>
  <c r="AN17" i="1"/>
  <c r="AR24" i="1"/>
  <c r="AN31" i="1"/>
  <c r="AP24" i="1"/>
  <c r="AT17" i="1"/>
  <c r="N20" i="1"/>
  <c r="BD24" i="1"/>
  <c r="AV16" i="1"/>
  <c r="CV14" i="1"/>
  <c r="AP26" i="1"/>
  <c r="J29" i="1"/>
  <c r="BD15" i="1"/>
  <c r="BF18" i="1"/>
  <c r="AP31" i="1"/>
  <c r="BZ32" i="1"/>
  <c r="R34" i="1"/>
  <c r="BL18" i="1"/>
  <c r="CJ17" i="1"/>
  <c r="N18" i="1"/>
  <c r="BR14" i="1"/>
  <c r="AJ27" i="1"/>
  <c r="BF23" i="1"/>
  <c r="N32" i="1"/>
  <c r="AF23" i="1"/>
  <c r="BN35" i="1"/>
  <c r="AZ14" i="1"/>
  <c r="L32" i="1"/>
  <c r="N13" i="1"/>
  <c r="BB39" i="1"/>
  <c r="AT20" i="1"/>
  <c r="AX30" i="1"/>
  <c r="R20" i="1"/>
  <c r="BD28" i="1"/>
  <c r="CL19" i="1"/>
  <c r="BV13" i="1"/>
  <c r="AX14" i="1"/>
  <c r="CV37" i="1"/>
  <c r="BD20" i="1"/>
  <c r="BF39" i="1"/>
  <c r="BF36" i="1"/>
  <c r="BL23" i="1"/>
  <c r="Z26" i="1"/>
  <c r="CL15" i="1"/>
  <c r="N28" i="1"/>
  <c r="AF12" i="1"/>
  <c r="BD34" i="1"/>
  <c r="CP15" i="1"/>
  <c r="BL19" i="1"/>
  <c r="V26" i="1"/>
  <c r="T40" i="1"/>
  <c r="BN24" i="1"/>
  <c r="V40" i="1"/>
  <c r="J21" i="1"/>
  <c r="BR26" i="1"/>
  <c r="AH29" i="1"/>
  <c r="BD37" i="1"/>
  <c r="BP30" i="1"/>
  <c r="J40" i="1"/>
  <c r="T19" i="1"/>
  <c r="J37" i="1"/>
  <c r="BZ31" i="1"/>
  <c r="BD32" i="1"/>
  <c r="CR12" i="1"/>
  <c r="BB38" i="1"/>
  <c r="AF14" i="1"/>
  <c r="BF15" i="1"/>
  <c r="CF25" i="1"/>
  <c r="AZ13" i="1"/>
  <c r="CN37" i="1"/>
  <c r="CT13" i="1"/>
  <c r="Z31" i="1"/>
  <c r="BZ17" i="1"/>
  <c r="N26" i="1"/>
  <c r="AN36" i="1"/>
  <c r="CH16" i="1"/>
  <c r="AJ31" i="1"/>
  <c r="Z18" i="1"/>
  <c r="AL23" i="1"/>
  <c r="T33" i="1"/>
  <c r="AR37" i="1"/>
  <c r="CN27" i="1"/>
  <c r="AV38" i="1"/>
  <c r="AJ40" i="1"/>
  <c r="CR27" i="1"/>
  <c r="BV39" i="1"/>
  <c r="AJ29" i="1"/>
  <c r="AN32" i="1"/>
  <c r="CR30" i="1"/>
  <c r="CL32" i="1"/>
  <c r="CN35" i="1"/>
  <c r="BB15" i="1"/>
  <c r="BP21" i="1"/>
  <c r="CF33" i="1"/>
  <c r="BZ13" i="1"/>
  <c r="AN30" i="1"/>
  <c r="N23" i="1"/>
  <c r="BV18" i="1"/>
  <c r="CB29" i="1"/>
  <c r="AR34" i="1"/>
  <c r="BN14" i="1"/>
  <c r="AR15" i="1"/>
  <c r="J18" i="1"/>
  <c r="BZ29" i="1"/>
  <c r="BN18" i="1"/>
  <c r="CX37" i="1"/>
  <c r="AF21" i="1"/>
  <c r="AK42" i="3"/>
  <c r="BD12" i="1"/>
  <c r="CJ15" i="1"/>
  <c r="CN22" i="1"/>
  <c r="AH12" i="1"/>
  <c r="AD37" i="1"/>
  <c r="CB33" i="1"/>
  <c r="BZ33" i="1"/>
  <c r="CH21" i="1"/>
  <c r="AV20" i="1"/>
  <c r="J30" i="1"/>
  <c r="AR23" i="1"/>
  <c r="BP27" i="1"/>
  <c r="L17" i="1"/>
  <c r="R21" i="1"/>
  <c r="BF37" i="1"/>
  <c r="AF30" i="1"/>
  <c r="AR14" i="1"/>
  <c r="AR33" i="1"/>
  <c r="AB34" i="1"/>
  <c r="CR36" i="1"/>
  <c r="CL35" i="1"/>
  <c r="BV20" i="1"/>
  <c r="AD20" i="1"/>
  <c r="CB14" i="1"/>
  <c r="AT25" i="1"/>
  <c r="X20" i="1"/>
  <c r="AB21" i="1"/>
  <c r="Z15" i="1"/>
  <c r="CH27" i="1"/>
  <c r="AD16" i="1"/>
  <c r="L16" i="1"/>
  <c r="V27" i="1"/>
  <c r="J19" i="1"/>
  <c r="X40" i="1"/>
  <c r="AH30" i="1"/>
  <c r="CJ25" i="1"/>
  <c r="CP22" i="1"/>
  <c r="CL40" i="1"/>
  <c r="AL26" i="1"/>
  <c r="BP35" i="1"/>
  <c r="BX28" i="1"/>
  <c r="AV24" i="1"/>
  <c r="CL12" i="1"/>
  <c r="BB31" i="1"/>
  <c r="CB39" i="1"/>
  <c r="CD19" i="1"/>
  <c r="BZ21" i="1"/>
  <c r="T18" i="1"/>
  <c r="N14" i="1"/>
  <c r="BL26" i="1"/>
  <c r="CV17" i="1"/>
  <c r="AP25" i="1"/>
  <c r="BV31" i="1"/>
  <c r="AN16" i="1"/>
  <c r="CN40" i="1"/>
  <c r="BV24" i="1"/>
  <c r="V12" i="1"/>
  <c r="AH39" i="1"/>
  <c r="L39" i="1"/>
  <c r="CL22" i="1"/>
  <c r="CP25" i="1"/>
  <c r="CT27" i="1"/>
  <c r="N21" i="1"/>
  <c r="AF22" i="1"/>
  <c r="AJ21" i="1"/>
  <c r="BR19" i="1"/>
  <c r="V38" i="1"/>
  <c r="CR31" i="1"/>
  <c r="BP38" i="1"/>
  <c r="X17" i="1"/>
  <c r="CT25" i="1"/>
  <c r="BF19" i="1"/>
  <c r="CJ18" i="1"/>
  <c r="V21" i="1"/>
  <c r="AJ30" i="1"/>
  <c r="AP15" i="1"/>
  <c r="CF19" i="1"/>
  <c r="J20" i="1"/>
  <c r="L19" i="1"/>
  <c r="AL32" i="1"/>
  <c r="CJ37" i="1"/>
  <c r="BR34" i="1"/>
  <c r="BX25" i="1"/>
  <c r="CL30" i="1"/>
  <c r="CN23" i="1"/>
  <c r="Z32" i="1"/>
  <c r="R14" i="1"/>
  <c r="CH24" i="1"/>
  <c r="CV12" i="1"/>
  <c r="J13" i="1"/>
  <c r="BR28" i="1"/>
  <c r="BL21" i="1"/>
  <c r="AH22" i="1"/>
  <c r="AV39" i="1"/>
  <c r="CH20" i="1"/>
  <c r="AR12" i="1"/>
  <c r="AL33" i="1"/>
  <c r="AV21" i="1"/>
  <c r="CN16" i="1"/>
  <c r="X30" i="1"/>
  <c r="CB13" i="1"/>
  <c r="BN28" i="1"/>
  <c r="AJ34" i="1"/>
  <c r="N19" i="1"/>
  <c r="CJ35" i="1"/>
  <c r="AP38" i="1"/>
  <c r="BL35" i="1"/>
  <c r="AT28" i="1"/>
  <c r="N34" i="1"/>
  <c r="CL23" i="1"/>
  <c r="Z13" i="1"/>
  <c r="BR22" i="1"/>
  <c r="CN39" i="1"/>
  <c r="CF12" i="1"/>
  <c r="AT37" i="1"/>
  <c r="CD36" i="1"/>
  <c r="CP20" i="1"/>
  <c r="BR27" i="1"/>
  <c r="X34" i="1"/>
  <c r="CN31" i="1"/>
  <c r="BP37" i="1"/>
  <c r="AR25" i="1"/>
  <c r="T34" i="1"/>
  <c r="CT34" i="1"/>
  <c r="T39" i="1"/>
  <c r="T21" i="1"/>
  <c r="N27" i="1"/>
  <c r="BV23" i="1"/>
  <c r="CJ24" i="1"/>
  <c r="CN13" i="1"/>
  <c r="CB28" i="1"/>
  <c r="CB30" i="1"/>
  <c r="BR39" i="1"/>
  <c r="CL18" i="1"/>
  <c r="AL21" i="1"/>
  <c r="AH15" i="1"/>
  <c r="AF29" i="1"/>
  <c r="AT18" i="1"/>
  <c r="AN21" i="1"/>
  <c r="AP28" i="1"/>
  <c r="R40" i="1"/>
  <c r="AR30" i="1"/>
  <c r="AF39" i="1"/>
  <c r="BF28" i="1"/>
  <c r="CF36" i="1"/>
  <c r="BX15" i="1"/>
  <c r="CX25" i="1"/>
  <c r="BP23" i="1"/>
  <c r="CV20" i="1"/>
  <c r="BZ37" i="1"/>
  <c r="BX36" i="1"/>
  <c r="CT24" i="1"/>
  <c r="AD40" i="1"/>
  <c r="R18" i="1"/>
  <c r="AN38" i="1"/>
  <c r="CB15" i="1"/>
  <c r="CF15" i="1"/>
  <c r="R35" i="1"/>
  <c r="AR38" i="1"/>
  <c r="CD20" i="1"/>
  <c r="AN26" i="1"/>
  <c r="AV25" i="1"/>
  <c r="CF40" i="1"/>
  <c r="BB20" i="1"/>
  <c r="AZ36" i="1"/>
  <c r="CP23" i="1"/>
  <c r="N17" i="1"/>
  <c r="CR15" i="1"/>
  <c r="BF14" i="1"/>
  <c r="AD17" i="1"/>
  <c r="CD32" i="1"/>
  <c r="AR35" i="1"/>
  <c r="AD34" i="1"/>
  <c r="BV29" i="1"/>
  <c r="CV25" i="1"/>
  <c r="CN30" i="1"/>
  <c r="BP36" i="1"/>
  <c r="AD33" i="1"/>
  <c r="CJ21" i="1"/>
  <c r="AN27" i="1"/>
  <c r="BP31" i="1"/>
  <c r="T15" i="1"/>
  <c r="BN19" i="1"/>
  <c r="CR28" i="1"/>
  <c r="AN14" i="1"/>
  <c r="CP13" i="1"/>
  <c r="BX22" i="1"/>
  <c r="V32" i="1"/>
  <c r="X25" i="1"/>
  <c r="CD15" i="1"/>
  <c r="CH26" i="1"/>
  <c r="CX21" i="1"/>
  <c r="CH15" i="1"/>
  <c r="BN27" i="1"/>
  <c r="Z20" i="1"/>
  <c r="CN25" i="1"/>
  <c r="AJ16" i="1"/>
  <c r="CX32" i="1"/>
  <c r="BN30" i="1"/>
  <c r="CD29" i="1"/>
  <c r="BL28" i="1"/>
  <c r="AT16" i="1"/>
  <c r="BV19" i="1"/>
  <c r="BP40" i="1"/>
  <c r="CJ38" i="1"/>
  <c r="CL39" i="1"/>
  <c r="P38" i="1"/>
  <c r="N39" i="1"/>
  <c r="AP27" i="1"/>
  <c r="AT26" i="1"/>
  <c r="P21" i="1"/>
  <c r="BV40" i="1"/>
  <c r="BP15" i="1"/>
  <c r="J22" i="1"/>
  <c r="CR23" i="1"/>
  <c r="AT19" i="1"/>
  <c r="CD35" i="1"/>
  <c r="CR38" i="1"/>
  <c r="BV37" i="1"/>
  <c r="BN22" i="1"/>
  <c r="CX14" i="1"/>
  <c r="N29" i="1"/>
  <c r="R23" i="1"/>
  <c r="BD36" i="1"/>
  <c r="CP38" i="1"/>
  <c r="BX30" i="1"/>
  <c r="CF22" i="1"/>
  <c r="AX38" i="1"/>
  <c r="BB40" i="1"/>
  <c r="CF23" i="1"/>
  <c r="AJ39" i="1"/>
  <c r="CR17" i="1"/>
  <c r="L25" i="1"/>
  <c r="BN17" i="1"/>
  <c r="AH35" i="1"/>
  <c r="AV35" i="1"/>
  <c r="BL17" i="1"/>
  <c r="AT35" i="1"/>
  <c r="AH40" i="1"/>
  <c r="CT20" i="1"/>
  <c r="CF27" i="1"/>
  <c r="CJ40" i="1"/>
  <c r="AF27" i="1"/>
  <c r="J31" i="1"/>
  <c r="CN12" i="1"/>
  <c r="BN36" i="1"/>
  <c r="CF34" i="1"/>
  <c r="N37" i="1"/>
  <c r="R24" i="1"/>
  <c r="CJ22" i="1"/>
  <c r="J27" i="1"/>
  <c r="BZ18" i="1"/>
  <c r="CJ27" i="1"/>
  <c r="L14" i="1"/>
  <c r="CF18" i="1"/>
  <c r="CD38" i="1"/>
  <c r="AZ25" i="1"/>
  <c r="AR31" i="1"/>
  <c r="CL21" i="1"/>
  <c r="BV34" i="1"/>
  <c r="CV34" i="1"/>
  <c r="CT33" i="1"/>
  <c r="X35" i="1"/>
  <c r="AL13" i="1"/>
  <c r="BZ22" i="1"/>
  <c r="AH14" i="1"/>
  <c r="Z23" i="1"/>
  <c r="CL33" i="1"/>
  <c r="CX12" i="1"/>
  <c r="CF16" i="1"/>
  <c r="BB35" i="1"/>
  <c r="CD27" i="1"/>
  <c r="AB22" i="1"/>
  <c r="AF15" i="1"/>
  <c r="P22" i="1"/>
  <c r="BL38" i="1"/>
  <c r="CH28" i="1"/>
  <c r="BB34" i="1"/>
  <c r="Z19" i="1"/>
  <c r="P13" i="1"/>
  <c r="Z34" i="1"/>
  <c r="AT29" i="1"/>
  <c r="BP12" i="1"/>
  <c r="BV38" i="1"/>
  <c r="L15" i="1"/>
  <c r="BF20" i="1"/>
  <c r="AF35" i="1"/>
  <c r="AH27" i="1"/>
  <c r="V15" i="1"/>
  <c r="AH16" i="1"/>
  <c r="AF19" i="1"/>
  <c r="BD29" i="1"/>
  <c r="AJ33" i="1"/>
  <c r="CB17" i="1"/>
  <c r="P32" i="1"/>
  <c r="CJ29" i="1"/>
  <c r="BF31" i="1"/>
  <c r="R19" i="1"/>
  <c r="P18" i="1"/>
  <c r="CF37" i="1"/>
  <c r="CN15" i="1"/>
  <c r="AZ38" i="1"/>
  <c r="AX29" i="1"/>
  <c r="BN33" i="1"/>
  <c r="CX22" i="1"/>
  <c r="BL12" i="1"/>
  <c r="V36" i="1"/>
  <c r="BL25" i="1"/>
  <c r="CX19" i="1"/>
  <c r="X21" i="1"/>
  <c r="P23" i="1"/>
  <c r="X32" i="1"/>
  <c r="N24" i="1"/>
  <c r="CV40" i="1"/>
  <c r="AP14" i="1"/>
  <c r="Z33" i="1"/>
  <c r="T24" i="1"/>
  <c r="BB23" i="1"/>
  <c r="AZ20" i="1"/>
  <c r="CT39" i="1"/>
  <c r="CN34" i="1"/>
  <c r="BZ19" i="1"/>
  <c r="CJ30" i="1"/>
  <c r="L36" i="1"/>
  <c r="BR12" i="1"/>
  <c r="CB27" i="1"/>
  <c r="BX14" i="1"/>
  <c r="AN24" i="1"/>
  <c r="X23" i="1"/>
  <c r="CD39" i="1"/>
  <c r="CV33" i="1"/>
  <c r="AT30" i="1"/>
  <c r="CT15" i="1"/>
  <c r="T35" i="1"/>
  <c r="BX17" i="1"/>
  <c r="AZ17" i="1"/>
  <c r="CJ31" i="1"/>
  <c r="V33" i="1"/>
  <c r="AN34" i="1"/>
  <c r="CD17" i="1"/>
  <c r="AD30" i="1"/>
  <c r="AR40" i="1"/>
  <c r="CL26" i="1"/>
  <c r="V17" i="1"/>
  <c r="AF16" i="1"/>
  <c r="BZ14" i="1"/>
  <c r="CH29" i="1"/>
  <c r="CV21" i="1"/>
  <c r="CN14" i="1"/>
  <c r="CH31" i="1"/>
  <c r="BL20" i="1"/>
  <c r="BB17" i="1"/>
  <c r="BP20" i="1"/>
  <c r="Z17" i="1"/>
  <c r="V16" i="1"/>
  <c r="CP37" i="1"/>
  <c r="BD13" i="1"/>
  <c r="R17" i="1"/>
  <c r="L26" i="1"/>
  <c r="CD16" i="1"/>
  <c r="CJ36" i="1"/>
  <c r="J14" i="1"/>
  <c r="CR34" i="1"/>
  <c r="CX27" i="1"/>
  <c r="P36" i="1"/>
  <c r="BN20" i="1"/>
  <c r="CF26" i="1"/>
  <c r="CX35" i="1"/>
  <c r="AR19" i="1"/>
  <c r="BD18" i="1"/>
  <c r="CB34" i="1"/>
  <c r="CV28" i="1"/>
  <c r="BP29" i="1"/>
  <c r="CP21" i="1"/>
  <c r="BR16" i="1"/>
  <c r="AH18" i="1"/>
  <c r="BX12" i="1"/>
  <c r="AJ19" i="1"/>
  <c r="T12" i="1"/>
  <c r="AL19" i="1"/>
  <c r="BP13" i="1"/>
  <c r="AZ27" i="1"/>
  <c r="AF34" i="1"/>
  <c r="X39" i="1"/>
  <c r="L22" i="1"/>
  <c r="CN33" i="1"/>
  <c r="CP34" i="1"/>
  <c r="BR30" i="1"/>
  <c r="CP24" i="1"/>
  <c r="BX29" i="1"/>
  <c r="BN32" i="1"/>
  <c r="L34" i="1"/>
  <c r="BB33" i="1"/>
  <c r="AP12" i="1"/>
  <c r="AR21" i="1"/>
  <c r="AR18" i="1"/>
  <c r="AP34" i="1"/>
  <c r="BL36" i="1"/>
  <c r="AX12" i="1"/>
  <c r="BR40" i="1"/>
  <c r="BN16" i="1"/>
  <c r="CR13" i="1"/>
  <c r="CL14" i="1"/>
  <c r="AN12" i="1"/>
  <c r="AX19" i="1"/>
  <c r="J36" i="1"/>
  <c r="BP25" i="1"/>
  <c r="CR21" i="1"/>
  <c r="AB29" i="1"/>
  <c r="AP36" i="1"/>
  <c r="CD13" i="1"/>
  <c r="CH13" i="1"/>
  <c r="BD19" i="1"/>
  <c r="AP33" i="1"/>
  <c r="AH37" i="1"/>
  <c r="AJ25" i="1"/>
  <c r="V34" i="1"/>
  <c r="T25" i="1"/>
  <c r="AP37" i="1"/>
  <c r="N22" i="1"/>
  <c r="T14" i="1"/>
  <c r="V30" i="1"/>
  <c r="Z14" i="1"/>
  <c r="AZ32" i="1"/>
  <c r="BN38" i="1"/>
  <c r="CF13" i="1"/>
  <c r="AD28" i="1"/>
  <c r="AZ23" i="1"/>
  <c r="AL40" i="1"/>
  <c r="AP29" i="1"/>
  <c r="CF35" i="1"/>
  <c r="AB25" i="1"/>
  <c r="CV32" i="1"/>
  <c r="AT32" i="1"/>
  <c r="BD27" i="1"/>
  <c r="CX33" i="1"/>
  <c r="BP26" i="1"/>
  <c r="CP16" i="1"/>
  <c r="CP40" i="1"/>
  <c r="CX38" i="1"/>
  <c r="AF13" i="1"/>
  <c r="CR14" i="1"/>
  <c r="BL30" i="1"/>
  <c r="L13" i="1"/>
  <c r="CF24" i="1"/>
  <c r="L35" i="1"/>
  <c r="AJ14" i="1"/>
  <c r="J23" i="1"/>
  <c r="AX15" i="1"/>
  <c r="AR27" i="1"/>
  <c r="AD18" i="1"/>
  <c r="X15" i="1"/>
  <c r="BR13" i="1"/>
  <c r="CR37" i="1"/>
  <c r="BX32" i="1"/>
  <c r="BB36" i="1"/>
  <c r="AN28" i="1"/>
  <c r="V25" i="1"/>
  <c r="CD34" i="1"/>
  <c r="BR35" i="1"/>
  <c r="CF28" i="1"/>
  <c r="AP35" i="1"/>
  <c r="CJ23" i="1"/>
  <c r="CJ13" i="1"/>
  <c r="CP31" i="1"/>
  <c r="BX27" i="1"/>
  <c r="AN29" i="1"/>
  <c r="CX24" i="1"/>
  <c r="BX35" i="1"/>
  <c r="X37" i="1"/>
  <c r="AX23" i="1"/>
  <c r="AB33" i="1"/>
  <c r="CX20" i="1"/>
  <c r="BN23" i="1"/>
  <c r="BL39" i="1"/>
  <c r="AF32" i="1"/>
  <c r="CN32" i="1"/>
  <c r="BL32" i="1"/>
  <c r="AT38" i="1"/>
  <c r="BR25" i="1"/>
  <c r="BB24" i="1"/>
  <c r="L40" i="1"/>
  <c r="BD14" i="1"/>
  <c r="BX19" i="1"/>
  <c r="L30" i="1"/>
  <c r="J32" i="1"/>
  <c r="AF18" i="1"/>
  <c r="BL34" i="1"/>
  <c r="AR22" i="1"/>
  <c r="CB32" i="1"/>
  <c r="BV26" i="1"/>
  <c r="R26" i="1"/>
  <c r="AH31" i="1"/>
  <c r="BB18" i="1"/>
  <c r="BP18" i="1"/>
  <c r="Z35" i="1"/>
  <c r="N30" i="1"/>
  <c r="P28" i="1"/>
  <c r="AR16" i="1"/>
  <c r="J34" i="1"/>
  <c r="CX18" i="1"/>
  <c r="AL14" i="1"/>
  <c r="CP14" i="1"/>
  <c r="P15" i="1"/>
  <c r="CF21" i="1"/>
  <c r="AH36" i="1"/>
  <c r="CD22" i="1"/>
  <c r="CN21" i="1"/>
  <c r="BR31" i="1"/>
  <c r="L20" i="1"/>
  <c r="CP39" i="1"/>
  <c r="J26" i="1"/>
  <c r="CT36" i="1"/>
  <c r="CB12" i="1"/>
  <c r="J12" i="1"/>
  <c r="BP34" i="1"/>
  <c r="BP22" i="1"/>
  <c r="BF40" i="1"/>
  <c r="AF36" i="1"/>
  <c r="AL16" i="1"/>
  <c r="X19" i="1"/>
  <c r="V20" i="1"/>
  <c r="CN26" i="1"/>
  <c r="AT39" i="1"/>
  <c r="P27" i="1"/>
  <c r="BV32" i="1"/>
  <c r="X22" i="1"/>
  <c r="CR26" i="1"/>
  <c r="AN40" i="1"/>
  <c r="AV37" i="1"/>
  <c r="CR40" i="1"/>
  <c r="BD23" i="1"/>
  <c r="T36" i="1"/>
  <c r="CD40" i="1"/>
  <c r="AD25" i="1"/>
  <c r="AP18" i="1"/>
  <c r="AL20" i="1"/>
  <c r="BV28" i="1"/>
  <c r="AL24" i="1"/>
  <c r="BZ12" i="1"/>
  <c r="AL15" i="1"/>
  <c r="CR39" i="1"/>
  <c r="CV13" i="1"/>
  <c r="R37" i="1"/>
  <c r="AP23" i="1"/>
  <c r="BP33" i="1"/>
  <c r="AD38" i="1"/>
  <c r="CX26" i="1"/>
  <c r="J17" i="1"/>
  <c r="N38" i="1"/>
  <c r="CH39" i="1"/>
  <c r="CB20" i="1"/>
  <c r="CL28" i="1"/>
  <c r="BV16" i="1"/>
  <c r="CT23" i="1"/>
  <c r="CJ28" i="1"/>
  <c r="BV25" i="1"/>
  <c r="BN29" i="1"/>
  <c r="AV18" i="1"/>
  <c r="BV27" i="1"/>
  <c r="CB16" i="1"/>
  <c r="CT22" i="1"/>
  <c r="BF17" i="1"/>
  <c r="CF38" i="1"/>
  <c r="CV36" i="1"/>
  <c r="J28" i="1"/>
  <c r="CL34" i="1"/>
  <c r="CN38" i="1"/>
  <c r="BR15" i="1"/>
  <c r="T26" i="1"/>
  <c r="CP18" i="1"/>
  <c r="P30" i="1"/>
  <c r="CB37" i="1"/>
  <c r="AD35" i="1"/>
  <c r="T37" i="1"/>
  <c r="AX40" i="1"/>
  <c r="J16" i="1"/>
  <c r="CN36" i="1"/>
  <c r="BL24" i="1"/>
  <c r="L33" i="1"/>
  <c r="CT26" i="1"/>
  <c r="Z40" i="1"/>
  <c r="BR37" i="1"/>
  <c r="BZ23" i="1"/>
  <c r="CB31" i="1"/>
  <c r="AD13" i="1"/>
  <c r="Z36" i="1"/>
  <c r="BZ24" i="1"/>
  <c r="AR28" i="1"/>
  <c r="BN15" i="1"/>
  <c r="L28" i="1"/>
  <c r="BB25" i="1"/>
  <c r="AB28" i="1"/>
  <c r="BB21" i="1"/>
  <c r="BD26" i="1"/>
  <c r="J25" i="1"/>
  <c r="CV24" i="1"/>
  <c r="AL30" i="1"/>
  <c r="AF25" i="1"/>
  <c r="V39" i="1"/>
  <c r="R38" i="1"/>
  <c r="L29" i="1"/>
  <c r="P29" i="1"/>
  <c r="BF33" i="1"/>
  <c r="AT21" i="1"/>
  <c r="BV15" i="1"/>
  <c r="BX20" i="1"/>
  <c r="AL29" i="1"/>
  <c r="CT32" i="1"/>
  <c r="L18" i="1"/>
  <c r="CX31" i="1"/>
  <c r="CB22" i="1"/>
  <c r="R13" i="1"/>
  <c r="BZ38" i="1"/>
  <c r="CF30" i="1"/>
  <c r="BX16" i="1"/>
  <c r="CJ32" i="1"/>
  <c r="BD33" i="1"/>
  <c r="BR33" i="1"/>
  <c r="AJ38" i="1"/>
  <c r="X14" i="1"/>
  <c r="BF13" i="1"/>
  <c r="R30" i="1"/>
  <c r="AB35" i="1"/>
  <c r="T27" i="1"/>
  <c r="BV30" i="1"/>
  <c r="AL36" i="1"/>
  <c r="R12" i="1"/>
  <c r="AP22" i="1"/>
  <c r="AR32" i="1"/>
  <c r="BD22" i="1"/>
  <c r="AP13" i="1"/>
  <c r="R31" i="1"/>
  <c r="BB16" i="1"/>
  <c r="P31" i="1"/>
  <c r="Z29" i="1"/>
  <c r="BX34" i="1"/>
  <c r="AP39" i="1"/>
  <c r="BR17" i="1"/>
  <c r="AT23" i="1"/>
  <c r="CL27" i="1"/>
  <c r="AR13" i="1"/>
  <c r="CX39" i="1"/>
  <c r="AJ17" i="1"/>
  <c r="AR20" i="1"/>
  <c r="BV12" i="1"/>
  <c r="CJ19" i="1"/>
  <c r="CT30" i="1"/>
  <c r="CV27" i="1"/>
  <c r="N36" i="1"/>
  <c r="BP17" i="1"/>
  <c r="CT29" i="1"/>
  <c r="CF32" i="1"/>
  <c r="BV33" i="1"/>
  <c r="CL24" i="1"/>
  <c r="CT18" i="1"/>
  <c r="CV39" i="1"/>
  <c r="P34" i="1"/>
  <c r="AD36" i="1"/>
  <c r="AB31" i="1"/>
  <c r="CV16" i="1"/>
  <c r="BR23" i="1"/>
  <c r="AN15" i="1"/>
  <c r="CJ16" i="1"/>
  <c r="AT15" i="1"/>
  <c r="P26" i="1"/>
  <c r="BR18" i="1"/>
  <c r="CF20" i="1"/>
  <c r="BV21" i="1"/>
  <c r="AL31" i="1"/>
  <c r="AR17" i="1"/>
  <c r="CN29" i="1"/>
  <c r="AV19" i="1"/>
  <c r="J24" i="1"/>
  <c r="BX40" i="1"/>
  <c r="AD22" i="1"/>
  <c r="CN24" i="1"/>
  <c r="CB26" i="1"/>
  <c r="AD29" i="1"/>
  <c r="AB32" i="1"/>
  <c r="BX33" i="1"/>
  <c r="AL37" i="1"/>
  <c r="L37" i="1"/>
  <c r="CV38" i="1"/>
  <c r="BD16" i="1"/>
  <c r="AV22" i="1"/>
  <c r="CN28" i="1"/>
  <c r="AB15" i="1"/>
  <c r="AX24" i="1"/>
  <c r="CF31" i="1"/>
  <c r="CD23" i="1"/>
  <c r="BZ27" i="1"/>
  <c r="BP16" i="1"/>
  <c r="AD15" i="1"/>
  <c r="X13" i="1"/>
  <c r="N40" i="1"/>
  <c r="CF14" i="1"/>
  <c r="AL38" i="1"/>
  <c r="CB18" i="1"/>
  <c r="AJ36" i="1"/>
  <c r="AL39" i="1"/>
  <c r="CJ20" i="1"/>
  <c r="BN34" i="1"/>
  <c r="CF17" i="1"/>
  <c r="CD12" i="1"/>
  <c r="AT27" i="1"/>
  <c r="CT35" i="1"/>
  <c r="AX32" i="1"/>
  <c r="CP30" i="1"/>
  <c r="BL13" i="1"/>
  <c r="AH19" i="1"/>
  <c r="BX39" i="1"/>
  <c r="AP32" i="1"/>
  <c r="CJ39" i="1"/>
  <c r="AP19" i="1"/>
  <c r="AT36" i="1"/>
  <c r="CR18" i="1"/>
  <c r="AB26" i="1"/>
  <c r="BV17" i="1"/>
  <c r="CX13" i="1"/>
  <c r="CV31" i="1"/>
  <c r="CX15" i="1"/>
  <c r="CN18" i="1"/>
  <c r="BX31" i="1"/>
  <c r="BL15" i="1"/>
  <c r="CT31" i="1"/>
  <c r="Z12" i="1"/>
  <c r="J38" i="1"/>
  <c r="AL25" i="1"/>
  <c r="CD25" i="1"/>
  <c r="AT34" i="1"/>
  <c r="AP20" i="1"/>
  <c r="BJ31" i="1"/>
  <c r="BJ38" i="1"/>
  <c r="AI42" i="3" l="1"/>
  <c r="H42" i="3"/>
  <c r="V42" i="3"/>
  <c r="AU42" i="3"/>
  <c r="P42" i="3"/>
  <c r="M42" i="3"/>
  <c r="I42" i="3"/>
  <c r="AX42" i="3"/>
  <c r="AH42" i="3"/>
  <c r="AW42" i="3"/>
  <c r="AQ42" i="3"/>
  <c r="Z42" i="3"/>
  <c r="AM42" i="3"/>
  <c r="AA42" i="3"/>
  <c r="AT42" i="3"/>
  <c r="AR42" i="3"/>
  <c r="AO42" i="3"/>
  <c r="T42" i="3"/>
  <c r="D42" i="3"/>
  <c r="N42" i="3"/>
  <c r="AZ42" i="3"/>
  <c r="AJ42" i="3"/>
  <c r="AB42" i="3"/>
  <c r="R42" i="3"/>
  <c r="AC42" i="3"/>
  <c r="AP42" i="3"/>
  <c r="S42" i="3"/>
  <c r="G42" i="3"/>
  <c r="W42" i="3"/>
  <c r="Y42" i="3"/>
  <c r="K42" i="3"/>
  <c r="O42" i="3"/>
  <c r="F42" i="3"/>
  <c r="U42" i="3"/>
  <c r="AY42" i="3"/>
  <c r="Q42" i="3"/>
  <c r="AD42" i="3"/>
  <c r="AS42" i="3"/>
  <c r="AL42" i="3"/>
  <c r="AV42" i="3"/>
  <c r="AG42" i="3"/>
  <c r="AN42" i="3"/>
  <c r="J42" i="3"/>
  <c r="L42" i="3"/>
  <c r="X42" i="3"/>
  <c r="F39" i="1"/>
  <c r="F19" i="1"/>
  <c r="AN11" i="1"/>
  <c r="AN42" i="1" s="1"/>
  <c r="L11" i="1"/>
  <c r="L42" i="1" s="1"/>
  <c r="AR11" i="1"/>
  <c r="AR42" i="1" s="1"/>
  <c r="F20" i="1"/>
  <c r="BV11" i="1"/>
  <c r="BV42" i="1" s="1"/>
  <c r="CF11" i="1"/>
  <c r="CF42" i="1" s="1"/>
  <c r="AX11" i="1"/>
  <c r="AX42" i="1" s="1"/>
  <c r="F31" i="1"/>
  <c r="CZ31" i="1" s="1"/>
  <c r="BA31" i="3"/>
  <c r="CJ11" i="1"/>
  <c r="CJ42" i="1" s="1"/>
  <c r="BL11" i="1"/>
  <c r="BL42" i="1" s="1"/>
  <c r="BX11" i="1"/>
  <c r="BX42" i="1" s="1"/>
  <c r="AD11" i="1"/>
  <c r="AD42" i="1" s="1"/>
  <c r="N11" i="1"/>
  <c r="N42" i="1" s="1"/>
  <c r="CB11" i="1"/>
  <c r="CB42" i="1" s="1"/>
  <c r="BB11" i="1"/>
  <c r="BB42" i="1" s="1"/>
  <c r="F14" i="1"/>
  <c r="BJ15" i="1"/>
  <c r="F28" i="1"/>
  <c r="BP11" i="1"/>
  <c r="BP42" i="1" s="1"/>
  <c r="F25" i="1"/>
  <c r="F27" i="1"/>
  <c r="F24" i="1"/>
  <c r="F29" i="1"/>
  <c r="V11" i="1"/>
  <c r="V42" i="1" s="1"/>
  <c r="BF11" i="1"/>
  <c r="BF42" i="1" s="1"/>
  <c r="CT11" i="1"/>
  <c r="CT42" i="1" s="1"/>
  <c r="CH11" i="1"/>
  <c r="CH42" i="1" s="1"/>
  <c r="F18" i="1"/>
  <c r="X11" i="1"/>
  <c r="X42" i="1" s="1"/>
  <c r="BT20" i="1"/>
  <c r="BT42" i="1" s="1"/>
  <c r="AT11" i="1"/>
  <c r="AT42" i="1" s="1"/>
  <c r="AV11" i="1"/>
  <c r="AV42" i="1" s="1"/>
  <c r="F33" i="1"/>
  <c r="AZ11" i="1"/>
  <c r="AZ42" i="1" s="1"/>
  <c r="F21" i="1"/>
  <c r="F38" i="1"/>
  <c r="CZ38" i="1" s="1"/>
  <c r="BA38" i="3"/>
  <c r="AL11" i="1"/>
  <c r="AL42" i="1" s="1"/>
  <c r="CL11" i="1"/>
  <c r="CL42" i="1" s="1"/>
  <c r="BN11" i="1"/>
  <c r="BN42" i="1" s="1"/>
  <c r="AF11" i="1"/>
  <c r="AF42" i="1" s="1"/>
  <c r="CX11" i="1"/>
  <c r="CX42" i="1" s="1"/>
  <c r="CP11" i="1"/>
  <c r="CP42" i="1" s="1"/>
  <c r="F32" i="1"/>
  <c r="F13" i="1"/>
  <c r="AH11" i="1"/>
  <c r="AH42" i="1" s="1"/>
  <c r="F36" i="1"/>
  <c r="BZ11" i="1"/>
  <c r="BZ42" i="1" s="1"/>
  <c r="BD11" i="1"/>
  <c r="BD42" i="1" s="1"/>
  <c r="CD11" i="1"/>
  <c r="CD42" i="1" s="1"/>
  <c r="AP11" i="1"/>
  <c r="AP42" i="1" s="1"/>
  <c r="CV11" i="1"/>
  <c r="CV42" i="1" s="1"/>
  <c r="BR11" i="1"/>
  <c r="BR42" i="1" s="1"/>
  <c r="F15" i="1"/>
  <c r="Z11" i="1"/>
  <c r="Z42" i="1" s="1"/>
  <c r="F12" i="1"/>
  <c r="CN11" i="1"/>
  <c r="CN42" i="1" s="1"/>
  <c r="T11" i="1"/>
  <c r="T42" i="1" s="1"/>
  <c r="J11" i="1"/>
  <c r="J42" i="1" s="1"/>
  <c r="R11" i="1"/>
  <c r="R42" i="1" s="1"/>
  <c r="F37" i="1"/>
  <c r="P11" i="1"/>
  <c r="P42" i="1" s="1"/>
  <c r="F11" i="1"/>
  <c r="F16" i="1"/>
  <c r="F35" i="1"/>
  <c r="F23" i="1"/>
  <c r="AB11" i="1"/>
  <c r="AB42" i="1" s="1"/>
  <c r="F22" i="1"/>
  <c r="AJ11" i="1"/>
  <c r="AJ42" i="1" s="1"/>
  <c r="CR11" i="1"/>
  <c r="CR42" i="1" s="1"/>
  <c r="BJ30" i="1"/>
  <c r="CZ30" i="1" s="1"/>
  <c r="BJ33" i="1"/>
  <c r="BJ32" i="1"/>
  <c r="BJ27" i="1"/>
  <c r="BJ23" i="1"/>
  <c r="BJ28" i="1"/>
  <c r="BJ25" i="1"/>
  <c r="F42" i="1" l="1"/>
  <c r="BA11" i="3"/>
  <c r="BA28" i="3"/>
  <c r="BA15" i="3"/>
  <c r="CZ15" i="1"/>
  <c r="BA32" i="3"/>
  <c r="CZ28" i="1"/>
  <c r="BA23" i="3"/>
  <c r="CZ32" i="1"/>
  <c r="BA27" i="3"/>
  <c r="CZ23" i="1"/>
  <c r="CZ27" i="1"/>
  <c r="BA25" i="3"/>
  <c r="BA30" i="3"/>
  <c r="CZ25" i="1"/>
  <c r="BJ11" i="1"/>
  <c r="BA33" i="3"/>
  <c r="CZ33" i="1"/>
  <c r="CZ11" i="1" l="1"/>
  <c r="BJ13" i="1"/>
  <c r="CZ13" i="1" s="1"/>
  <c r="BA13" i="3"/>
  <c r="BJ26" i="1"/>
  <c r="CZ26" i="1" s="1"/>
  <c r="BA26" i="3"/>
  <c r="BJ18" i="1"/>
  <c r="CZ18" i="1" s="1"/>
  <c r="BA18" i="3"/>
  <c r="BJ21" i="1"/>
  <c r="CZ21" i="1" s="1"/>
  <c r="BA21" i="3"/>
  <c r="BJ12" i="1"/>
  <c r="CZ12" i="1" s="1"/>
  <c r="BA12" i="3"/>
  <c r="BJ16" i="1"/>
  <c r="CZ16" i="1" s="1"/>
  <c r="BA16" i="3"/>
  <c r="BJ34" i="1"/>
  <c r="CZ34" i="1" s="1"/>
  <c r="BA34" i="3"/>
  <c r="BJ37" i="1"/>
  <c r="CZ37" i="1" s="1"/>
  <c r="BA37" i="3"/>
  <c r="BJ20" i="1"/>
  <c r="CZ20" i="1" s="1"/>
  <c r="BA20" i="3"/>
  <c r="AF42" i="3" l="1"/>
  <c r="BJ36" i="1"/>
  <c r="CZ36" i="1" s="1"/>
  <c r="BA36" i="3"/>
  <c r="BJ39" i="1"/>
  <c r="CZ39" i="1" s="1"/>
  <c r="BA39" i="3"/>
  <c r="BJ14" i="1"/>
  <c r="BA14" i="3"/>
  <c r="BJ22" i="1"/>
  <c r="CZ22" i="1" s="1"/>
  <c r="BA22" i="3"/>
  <c r="BJ19" i="1"/>
  <c r="CZ19" i="1" s="1"/>
  <c r="BA19" i="3"/>
  <c r="BJ40" i="1"/>
  <c r="CZ40" i="1" s="1"/>
  <c r="BA40" i="3"/>
  <c r="BJ29" i="1"/>
  <c r="CZ29" i="1" s="1"/>
  <c r="BA29" i="3"/>
  <c r="BJ35" i="1"/>
  <c r="CZ35" i="1" s="1"/>
  <c r="BA35" i="3"/>
  <c r="BJ24" i="1"/>
  <c r="CZ24" i="1" s="1"/>
  <c r="BA24" i="3"/>
  <c r="BJ17" i="1"/>
  <c r="CZ17" i="1" s="1"/>
  <c r="BA17" i="3"/>
  <c r="BJ42" i="1" l="1"/>
  <c r="BA42" i="3"/>
  <c r="BB42" i="3" s="1"/>
  <c r="CZ14" i="1"/>
  <c r="CZ42" i="1" s="1"/>
  <c r="AM40" i="1" l="1"/>
  <c r="E36" i="1"/>
  <c r="AM33" i="1"/>
  <c r="AM32" i="1"/>
  <c r="E28" i="1"/>
  <c r="AM25" i="1"/>
  <c r="AM24" i="1"/>
  <c r="E20" i="1"/>
  <c r="AM17" i="1"/>
  <c r="AM16" i="1"/>
  <c r="C35" i="1" l="1"/>
  <c r="C20" i="1"/>
  <c r="C28" i="1"/>
  <c r="C36" i="1"/>
  <c r="C12" i="1"/>
  <c r="C11" i="1"/>
  <c r="C17" i="1"/>
  <c r="C25" i="1"/>
  <c r="C29" i="1"/>
  <c r="C33" i="1"/>
  <c r="C37" i="1"/>
  <c r="C27" i="1"/>
  <c r="C14" i="1"/>
  <c r="C18" i="1"/>
  <c r="C22" i="1"/>
  <c r="C26" i="1"/>
  <c r="C30" i="1"/>
  <c r="C34" i="1"/>
  <c r="C38" i="1"/>
  <c r="C19" i="1"/>
  <c r="E31" i="1"/>
  <c r="E23" i="1"/>
  <c r="E16" i="1"/>
  <c r="E24" i="1"/>
  <c r="E32" i="1"/>
  <c r="E40" i="1"/>
  <c r="E15" i="1"/>
  <c r="E18" i="1"/>
  <c r="E26" i="1"/>
  <c r="E34" i="1"/>
  <c r="E14" i="1"/>
  <c r="E30" i="1"/>
  <c r="AM18" i="1"/>
  <c r="AM26" i="1"/>
  <c r="AM34" i="1"/>
  <c r="E22" i="1"/>
  <c r="E19" i="1"/>
  <c r="E27" i="1"/>
  <c r="E35" i="1"/>
  <c r="E39" i="1"/>
  <c r="E38" i="1"/>
  <c r="E12" i="1"/>
  <c r="E13" i="1"/>
  <c r="BI15" i="1"/>
  <c r="E17" i="1"/>
  <c r="E21" i="1"/>
  <c r="BI23" i="1"/>
  <c r="E25" i="1"/>
  <c r="E29" i="1"/>
  <c r="BI31" i="1"/>
  <c r="E33" i="1"/>
  <c r="E37" i="1"/>
  <c r="AM14" i="1"/>
  <c r="AM22" i="1"/>
  <c r="AM30" i="1"/>
  <c r="AM38" i="1"/>
  <c r="BI13" i="1"/>
  <c r="BI17" i="1"/>
  <c r="BI25" i="1"/>
  <c r="BI33" i="1"/>
  <c r="BI37" i="1"/>
  <c r="BI29" i="1"/>
  <c r="BI21" i="1"/>
  <c r="AM15" i="1"/>
  <c r="AM19" i="1"/>
  <c r="AM23" i="1"/>
  <c r="AM27" i="1"/>
  <c r="AM31" i="1"/>
  <c r="AM35" i="1"/>
  <c r="AM39" i="1"/>
  <c r="BI14" i="1"/>
  <c r="BI22" i="1"/>
  <c r="BI30" i="1"/>
  <c r="BI38" i="1"/>
  <c r="BI19" i="1"/>
  <c r="BI27" i="1"/>
  <c r="BI35" i="1"/>
  <c r="BI39" i="1"/>
  <c r="AM13" i="1"/>
  <c r="AM21" i="1"/>
  <c r="AM29" i="1"/>
  <c r="AM37" i="1"/>
  <c r="BI18" i="1"/>
  <c r="BI26" i="1"/>
  <c r="BI34" i="1"/>
  <c r="AM12" i="1"/>
  <c r="AM20" i="1"/>
  <c r="AM28" i="1"/>
  <c r="AM36" i="1"/>
  <c r="BI12" i="1"/>
  <c r="BI16" i="1"/>
  <c r="BI20" i="1"/>
  <c r="BI24" i="1"/>
  <c r="BI28" i="1"/>
  <c r="BI32" i="1"/>
  <c r="BI36" i="1"/>
  <c r="BI40" i="1"/>
  <c r="C42" i="2" l="1"/>
  <c r="U42" i="2"/>
  <c r="D42" i="2"/>
  <c r="AF42" i="2"/>
  <c r="E11" i="1"/>
  <c r="E42" i="1" s="1"/>
  <c r="C39" i="1"/>
  <c r="C31" i="1"/>
  <c r="Y11" i="1"/>
  <c r="C32" i="1"/>
  <c r="C23" i="1"/>
  <c r="C21" i="1"/>
  <c r="C24" i="1"/>
  <c r="BI11" i="1"/>
  <c r="BI42" i="1" s="1"/>
  <c r="CW11" i="1"/>
  <c r="C13" i="1"/>
  <c r="C40" i="1"/>
  <c r="C16" i="1"/>
  <c r="AM11" i="1"/>
  <c r="AM42" i="1" s="1"/>
  <c r="C15" i="1"/>
  <c r="C42" i="1" l="1"/>
  <c r="BY31" i="1"/>
  <c r="BA37" i="1"/>
  <c r="BU40" i="1"/>
  <c r="I39" i="1"/>
  <c r="AG22" i="1"/>
  <c r="BQ30" i="1"/>
  <c r="BQ34" i="1"/>
  <c r="BQ38" i="1"/>
  <c r="AS27" i="1"/>
  <c r="BM30" i="1"/>
  <c r="AS31" i="1"/>
  <c r="I32" i="1"/>
  <c r="BE32" i="1"/>
  <c r="BU32" i="1"/>
  <c r="BM34" i="1"/>
  <c r="BY35" i="1"/>
  <c r="BE36" i="1"/>
  <c r="AK37" i="1"/>
  <c r="Q38" i="1"/>
  <c r="AW38" i="1"/>
  <c r="BM38" i="1"/>
  <c r="M39" i="1"/>
  <c r="AS39" i="1"/>
  <c r="BY39" i="1"/>
  <c r="I40" i="1"/>
  <c r="BU12" i="1"/>
  <c r="CK16" i="1"/>
  <c r="CW17" i="1"/>
  <c r="AW18" i="1"/>
  <c r="CC18" i="1"/>
  <c r="M19" i="1"/>
  <c r="AO20" i="1"/>
  <c r="BU20" i="1"/>
  <c r="CC22" i="1"/>
  <c r="Y24" i="1"/>
  <c r="AO24" i="1"/>
  <c r="BE24" i="1"/>
  <c r="Q13" i="1"/>
  <c r="BU17" i="1"/>
  <c r="Q23" i="1"/>
  <c r="M24" i="1"/>
  <c r="AG30" i="1"/>
  <c r="AW30" i="1"/>
  <c r="CC30" i="1"/>
  <c r="M31" i="1"/>
  <c r="BQ31" i="1"/>
  <c r="Y32" i="1"/>
  <c r="AC33" i="1"/>
  <c r="AW34" i="1"/>
  <c r="AS35" i="1"/>
  <c r="BQ35" i="1"/>
  <c r="Y36" i="1"/>
  <c r="BA25" i="1"/>
  <c r="Q26" i="1"/>
  <c r="CC26" i="1"/>
  <c r="M27" i="1"/>
  <c r="AK29" i="1"/>
  <c r="Q27" i="1"/>
  <c r="BQ39" i="1"/>
  <c r="CM30" i="1"/>
  <c r="BW34" i="1"/>
  <c r="BO36" i="1"/>
  <c r="O39" i="1"/>
  <c r="BO40" i="1"/>
  <c r="AI39" i="1"/>
  <c r="CK32" i="1"/>
  <c r="CK36" i="1"/>
  <c r="CO23" i="1"/>
  <c r="CS34" i="1"/>
  <c r="CW37" i="1"/>
  <c r="CS38" i="1"/>
  <c r="CO39" i="1"/>
  <c r="BQ32" i="1"/>
  <c r="BQ36" i="1"/>
  <c r="BQ40" i="1"/>
  <c r="BO12" i="1"/>
  <c r="AU13" i="1"/>
  <c r="CA17" i="1"/>
  <c r="BQ26" i="1"/>
  <c r="BQ28" i="1"/>
  <c r="CA25" i="1"/>
  <c r="CU28" i="1"/>
  <c r="BQ12" i="1"/>
  <c r="BQ14" i="1"/>
  <c r="BQ16" i="1"/>
  <c r="BQ18" i="1"/>
  <c r="BQ20" i="1"/>
  <c r="BQ22" i="1"/>
  <c r="BQ24" i="1"/>
  <c r="BQ33" i="1"/>
  <c r="BQ37" i="1"/>
  <c r="AO12" i="1"/>
  <c r="CK12" i="1"/>
  <c r="U13" i="1"/>
  <c r="BQ13" i="1"/>
  <c r="Q14" i="1"/>
  <c r="AC15" i="1"/>
  <c r="AS15" i="1"/>
  <c r="BQ15" i="1"/>
  <c r="CO15" i="1"/>
  <c r="I16" i="1"/>
  <c r="AO16" i="1"/>
  <c r="U17" i="1"/>
  <c r="AK17" i="1"/>
  <c r="BQ17" i="1"/>
  <c r="AG18" i="1"/>
  <c r="AS19" i="1"/>
  <c r="BQ19" i="1"/>
  <c r="BE20" i="1"/>
  <c r="AK21" i="1"/>
  <c r="BQ21" i="1"/>
  <c r="CW21" i="1"/>
  <c r="AW22" i="1"/>
  <c r="BM22" i="1"/>
  <c r="CS22" i="1"/>
  <c r="AC23" i="1"/>
  <c r="AS23" i="1"/>
  <c r="BQ23" i="1"/>
  <c r="BU24" i="1"/>
  <c r="BQ25" i="1"/>
  <c r="CW25" i="1"/>
  <c r="AW26" i="1"/>
  <c r="BU26" i="1"/>
  <c r="BQ27" i="1"/>
  <c r="Y28" i="1"/>
  <c r="BE28" i="1"/>
  <c r="CK28" i="1"/>
  <c r="U29" i="1"/>
  <c r="BQ29" i="1"/>
  <c r="BG23" i="1"/>
  <c r="CG17" i="1"/>
  <c r="CG21" i="1"/>
  <c r="CO37" i="1"/>
  <c r="M12" i="1"/>
  <c r="I17" i="1"/>
  <c r="I21" i="1"/>
  <c r="I27" i="1"/>
  <c r="AY13" i="1"/>
  <c r="AQ19" i="1"/>
  <c r="AQ27" i="1"/>
  <c r="I12" i="1"/>
  <c r="BE12" i="1"/>
  <c r="AK13" i="1"/>
  <c r="BA13" i="1"/>
  <c r="CG13" i="1"/>
  <c r="CW13" i="1"/>
  <c r="AG14" i="1"/>
  <c r="AW14" i="1"/>
  <c r="BM14" i="1"/>
  <c r="CC14" i="1"/>
  <c r="CS14" i="1"/>
  <c r="M15" i="1"/>
  <c r="BY15" i="1"/>
  <c r="Y16" i="1"/>
  <c r="BE16" i="1"/>
  <c r="BU16" i="1"/>
  <c r="K20" i="1"/>
  <c r="BC33" i="1"/>
  <c r="CQ13" i="1"/>
  <c r="BO24" i="1"/>
  <c r="O25" i="1"/>
  <c r="O33" i="1"/>
  <c r="CM34" i="1"/>
  <c r="AI35" i="1"/>
  <c r="CU39" i="1"/>
  <c r="BK40" i="1"/>
  <c r="CA40" i="1"/>
  <c r="BW40" i="1"/>
  <c r="M22" i="1"/>
  <c r="AU21" i="1"/>
  <c r="AE25" i="1"/>
  <c r="AU29" i="1"/>
  <c r="AA34" i="1"/>
  <c r="AE37" i="1"/>
  <c r="AU37" i="1"/>
  <c r="CE36" i="1"/>
  <c r="BA17" i="1"/>
  <c r="Q18" i="1"/>
  <c r="BM18" i="1"/>
  <c r="CS18" i="1"/>
  <c r="AC19" i="1"/>
  <c r="BY19" i="1"/>
  <c r="CO19" i="1"/>
  <c r="I20" i="1"/>
  <c r="Y20" i="1"/>
  <c r="CK20" i="1"/>
  <c r="U21" i="1"/>
  <c r="BA21" i="1"/>
  <c r="Q22" i="1"/>
  <c r="M23" i="1"/>
  <c r="BY23" i="1"/>
  <c r="I24" i="1"/>
  <c r="CK24" i="1"/>
  <c r="U25" i="1"/>
  <c r="AK25" i="1"/>
  <c r="CG25" i="1"/>
  <c r="AG26" i="1"/>
  <c r="BM26" i="1"/>
  <c r="CS26" i="1"/>
  <c r="AC27" i="1"/>
  <c r="BY27" i="1"/>
  <c r="CO27" i="1"/>
  <c r="I28" i="1"/>
  <c r="AO28" i="1"/>
  <c r="BU28" i="1"/>
  <c r="BA29" i="1"/>
  <c r="CG29" i="1"/>
  <c r="CW29" i="1"/>
  <c r="CS30" i="1"/>
  <c r="AC31" i="1"/>
  <c r="CO31" i="1"/>
  <c r="AO32" i="1"/>
  <c r="U33" i="1"/>
  <c r="AK33" i="1"/>
  <c r="BA33" i="1"/>
  <c r="CG33" i="1"/>
  <c r="CW33" i="1"/>
  <c r="Q34" i="1"/>
  <c r="AG34" i="1"/>
  <c r="CC34" i="1"/>
  <c r="M35" i="1"/>
  <c r="AC35" i="1"/>
  <c r="CO35" i="1"/>
  <c r="I36" i="1"/>
  <c r="AO36" i="1"/>
  <c r="BU36" i="1"/>
  <c r="U37" i="1"/>
  <c r="CG37" i="1"/>
  <c r="AG38" i="1"/>
  <c r="CC38" i="1"/>
  <c r="AC39" i="1"/>
  <c r="Y40" i="1"/>
  <c r="AO40" i="1"/>
  <c r="BE40" i="1"/>
  <c r="CK40" i="1"/>
  <c r="BG32" i="1"/>
  <c r="CQ39" i="1"/>
  <c r="K40" i="1"/>
  <c r="AA40" i="1"/>
  <c r="CM40" i="1"/>
  <c r="Q17" i="1"/>
  <c r="Q21" i="1"/>
  <c r="Q25" i="1"/>
  <c r="Y27" i="1"/>
  <c r="M30" i="1"/>
  <c r="U40" i="1"/>
  <c r="AQ15" i="1"/>
  <c r="BG15" i="1"/>
  <c r="W16" i="1"/>
  <c r="BS16" i="1"/>
  <c r="O18" i="1"/>
  <c r="CA18" i="1"/>
  <c r="CQ18" i="1"/>
  <c r="BG19" i="1"/>
  <c r="BC20" i="1"/>
  <c r="BS20" i="1"/>
  <c r="CI20" i="1"/>
  <c r="K23" i="1"/>
  <c r="AQ23" i="1"/>
  <c r="BS24" i="1"/>
  <c r="CI24" i="1"/>
  <c r="CU25" i="1"/>
  <c r="O26" i="1"/>
  <c r="AE26" i="1"/>
  <c r="BG27" i="1"/>
  <c r="BW27" i="1"/>
  <c r="BS28" i="1"/>
  <c r="K31" i="1"/>
  <c r="AQ31" i="1"/>
  <c r="BG31" i="1"/>
  <c r="BS32" i="1"/>
  <c r="CI32" i="1"/>
  <c r="AQ35" i="1"/>
  <c r="BG35" i="1"/>
  <c r="BS36" i="1"/>
  <c r="CI36" i="1"/>
  <c r="S37" i="1"/>
  <c r="AY37" i="1"/>
  <c r="O38" i="1"/>
  <c r="AQ39" i="1"/>
  <c r="BG39" i="1"/>
  <c r="BS40" i="1"/>
  <c r="M34" i="1"/>
  <c r="AO31" i="1"/>
  <c r="BA32" i="1"/>
  <c r="AW33" i="1"/>
  <c r="BM33" i="1"/>
  <c r="CC33" i="1"/>
  <c r="AC34" i="1"/>
  <c r="AS34" i="1"/>
  <c r="BY34" i="1"/>
  <c r="AO35" i="1"/>
  <c r="BU35" i="1"/>
  <c r="AS38" i="1"/>
  <c r="BA40" i="1"/>
  <c r="M38" i="1"/>
  <c r="BS12" i="1"/>
  <c r="CI12" i="1"/>
  <c r="BC16" i="1"/>
  <c r="CI16" i="1"/>
  <c r="S17" i="1"/>
  <c r="AI17" i="1"/>
  <c r="AY17" i="1"/>
  <c r="BO17" i="1"/>
  <c r="CE17" i="1"/>
  <c r="AU22" i="1"/>
  <c r="BK22" i="1"/>
  <c r="CA22" i="1"/>
  <c r="CE25" i="1"/>
  <c r="W36" i="1"/>
  <c r="BC36" i="1"/>
  <c r="AI37" i="1"/>
  <c r="AE16" i="1"/>
  <c r="BK16" i="1"/>
  <c r="W26" i="1"/>
  <c r="CI26" i="1"/>
  <c r="AI27" i="1"/>
  <c r="CE27" i="1"/>
  <c r="CU27" i="1"/>
  <c r="O28" i="1"/>
  <c r="AE28" i="1"/>
  <c r="BK28" i="1"/>
  <c r="CA28" i="1"/>
  <c r="CQ28" i="1"/>
  <c r="AA29" i="1"/>
  <c r="BW29" i="1"/>
  <c r="CM29" i="1"/>
  <c r="BC30" i="1"/>
  <c r="CI30" i="1"/>
  <c r="S31" i="1"/>
  <c r="AI31" i="1"/>
  <c r="AY31" i="1"/>
  <c r="BO31" i="1"/>
  <c r="CE31" i="1"/>
  <c r="CU31" i="1"/>
  <c r="O32" i="1"/>
  <c r="AE32" i="1"/>
  <c r="AU32" i="1"/>
  <c r="CM33" i="1"/>
  <c r="W34" i="1"/>
  <c r="AY35" i="1"/>
  <c r="BO35" i="1"/>
  <c r="CE35" i="1"/>
  <c r="O36" i="1"/>
  <c r="AE36" i="1"/>
  <c r="AU36" i="1"/>
  <c r="CQ36" i="1"/>
  <c r="K37" i="1"/>
  <c r="BW37" i="1"/>
  <c r="CM37" i="1"/>
  <c r="O40" i="1"/>
  <c r="CQ40" i="1"/>
  <c r="M13" i="1"/>
  <c r="CO13" i="1"/>
  <c r="Y14" i="1"/>
  <c r="BU14" i="1"/>
  <c r="AK15" i="1"/>
  <c r="BA15" i="1"/>
  <c r="CW15" i="1"/>
  <c r="AG16" i="1"/>
  <c r="AS17" i="1"/>
  <c r="AO18" i="1"/>
  <c r="BE18" i="1"/>
  <c r="BU18" i="1"/>
  <c r="CK18" i="1"/>
  <c r="U19" i="1"/>
  <c r="AK19" i="1"/>
  <c r="CG19" i="1"/>
  <c r="AG20" i="1"/>
  <c r="AW20" i="1"/>
  <c r="CC20" i="1"/>
  <c r="AC21" i="1"/>
  <c r="AS21" i="1"/>
  <c r="BY21" i="1"/>
  <c r="I22" i="1"/>
  <c r="Y22" i="1"/>
  <c r="AO22" i="1"/>
  <c r="BE22" i="1"/>
  <c r="BU22" i="1"/>
  <c r="CK22" i="1"/>
  <c r="CG23" i="1"/>
  <c r="Q24" i="1"/>
  <c r="AG24" i="1"/>
  <c r="AW24" i="1"/>
  <c r="CC24" i="1"/>
  <c r="BY25" i="1"/>
  <c r="CO25" i="1"/>
  <c r="I26" i="1"/>
  <c r="Y26" i="1"/>
  <c r="U27" i="1"/>
  <c r="AK27" i="1"/>
  <c r="CG27" i="1"/>
  <c r="CW27" i="1"/>
  <c r="Q28" i="1"/>
  <c r="AG28" i="1"/>
  <c r="CC28" i="1"/>
  <c r="CS28" i="1"/>
  <c r="M29" i="1"/>
  <c r="AC29" i="1"/>
  <c r="AS29" i="1"/>
  <c r="I30" i="1"/>
  <c r="CK30" i="1"/>
  <c r="U31" i="1"/>
  <c r="AK31" i="1"/>
  <c r="BA31" i="1"/>
  <c r="AW32" i="1"/>
  <c r="CS32" i="1"/>
  <c r="M33" i="1"/>
  <c r="AS33" i="1"/>
  <c r="BY33" i="1"/>
  <c r="CO33" i="1"/>
  <c r="Y34" i="1"/>
  <c r="AO34" i="1"/>
  <c r="BE34" i="1"/>
  <c r="BU34" i="1"/>
  <c r="CK34" i="1"/>
  <c r="U35" i="1"/>
  <c r="AK35" i="1"/>
  <c r="BA35" i="1"/>
  <c r="AW36" i="1"/>
  <c r="CS36" i="1"/>
  <c r="AC37" i="1"/>
  <c r="AS37" i="1"/>
  <c r="BY37" i="1"/>
  <c r="I38" i="1"/>
  <c r="BE38" i="1"/>
  <c r="BU38" i="1"/>
  <c r="CK38" i="1"/>
  <c r="U39" i="1"/>
  <c r="BA39" i="1"/>
  <c r="CG39" i="1"/>
  <c r="CW39" i="1"/>
  <c r="Q40" i="1"/>
  <c r="BM40" i="1"/>
  <c r="CC40" i="1"/>
  <c r="CS40" i="1"/>
  <c r="CU14" i="1"/>
  <c r="O15" i="1"/>
  <c r="K16" i="1"/>
  <c r="O19" i="1"/>
  <c r="O23" i="1"/>
  <c r="K24" i="1"/>
  <c r="AY30" i="1"/>
  <c r="BO30" i="1"/>
  <c r="CE30" i="1"/>
  <c r="CU30" i="1"/>
  <c r="AE31" i="1"/>
  <c r="AU31" i="1"/>
  <c r="BK31" i="1"/>
  <c r="CQ31" i="1"/>
  <c r="K32" i="1"/>
  <c r="AA32" i="1"/>
  <c r="AQ32" i="1"/>
  <c r="BW32" i="1"/>
  <c r="CM32" i="1"/>
  <c r="W30" i="1"/>
  <c r="BK32" i="1"/>
  <c r="CA32" i="1"/>
  <c r="CQ32" i="1"/>
  <c r="K33" i="1"/>
  <c r="AA33" i="1"/>
  <c r="AQ33" i="1"/>
  <c r="BW33" i="1"/>
  <c r="BC38" i="1"/>
  <c r="BS38" i="1"/>
  <c r="CI38" i="1"/>
  <c r="S39" i="1"/>
  <c r="AY39" i="1"/>
  <c r="BO39" i="1"/>
  <c r="CE39" i="1"/>
  <c r="AE40" i="1"/>
  <c r="AU40" i="1"/>
  <c r="W33" i="1"/>
  <c r="BS33" i="1"/>
  <c r="S34" i="1"/>
  <c r="AI34" i="1"/>
  <c r="AY34" i="1"/>
  <c r="BO34" i="1"/>
  <c r="CE34" i="1"/>
  <c r="CU34" i="1"/>
  <c r="O35" i="1"/>
  <c r="AE35" i="1"/>
  <c r="AU35" i="1"/>
  <c r="BK35" i="1"/>
  <c r="CA35" i="1"/>
  <c r="CQ35" i="1"/>
  <c r="K36" i="1"/>
  <c r="AA36" i="1"/>
  <c r="BG36" i="1"/>
  <c r="BW36" i="1"/>
  <c r="CM36" i="1"/>
  <c r="W37" i="1"/>
  <c r="BC37" i="1"/>
  <c r="CI37" i="1"/>
  <c r="S38" i="1"/>
  <c r="AI38" i="1"/>
  <c r="AY38" i="1"/>
  <c r="BO38" i="1"/>
  <c r="CE38" i="1"/>
  <c r="CU38" i="1"/>
  <c r="AE39" i="1"/>
  <c r="AU39" i="1"/>
  <c r="BK39" i="1"/>
  <c r="CA39" i="1"/>
  <c r="AE12" i="1"/>
  <c r="AU12" i="1"/>
  <c r="CA12" i="1"/>
  <c r="AA13" i="1"/>
  <c r="CM13" i="1"/>
  <c r="W14" i="1"/>
  <c r="CI14" i="1"/>
  <c r="AY15" i="1"/>
  <c r="BO15" i="1"/>
  <c r="AU16" i="1"/>
  <c r="CA16" i="1"/>
  <c r="AA17" i="1"/>
  <c r="CM17" i="1"/>
  <c r="W18" i="1"/>
  <c r="CI18" i="1"/>
  <c r="S19" i="1"/>
  <c r="AY19" i="1"/>
  <c r="BO19" i="1"/>
  <c r="CU19" i="1"/>
  <c r="O20" i="1"/>
  <c r="AE20" i="1"/>
  <c r="K21" i="1"/>
  <c r="CM21" i="1"/>
  <c r="W22" i="1"/>
  <c r="BC22" i="1"/>
  <c r="BO23" i="1"/>
  <c r="CE23" i="1"/>
  <c r="CU23" i="1"/>
  <c r="O24" i="1"/>
  <c r="AU24" i="1"/>
  <c r="CA24" i="1"/>
  <c r="K25" i="1"/>
  <c r="AA25" i="1"/>
  <c r="CM25" i="1"/>
  <c r="O16" i="1"/>
  <c r="S23" i="1"/>
  <c r="CQ24" i="1"/>
  <c r="CG31" i="1"/>
  <c r="CW31" i="1"/>
  <c r="Q32" i="1"/>
  <c r="AG32" i="1"/>
  <c r="S12" i="1"/>
  <c r="AI12" i="1"/>
  <c r="AY12" i="1"/>
  <c r="CE12" i="1"/>
  <c r="CU12" i="1"/>
  <c r="O13" i="1"/>
  <c r="AE13" i="1"/>
  <c r="BK13" i="1"/>
  <c r="CA13" i="1"/>
  <c r="K14" i="1"/>
  <c r="AA14" i="1"/>
  <c r="BW14" i="1"/>
  <c r="CM14" i="1"/>
  <c r="W15" i="1"/>
  <c r="BC15" i="1"/>
  <c r="S16" i="1"/>
  <c r="AI16" i="1"/>
  <c r="AY16" i="1"/>
  <c r="BO16" i="1"/>
  <c r="CE16" i="1"/>
  <c r="CU16" i="1"/>
  <c r="O17" i="1"/>
  <c r="AE17" i="1"/>
  <c r="BK17" i="1"/>
  <c r="CQ17" i="1"/>
  <c r="K18" i="1"/>
  <c r="AA18" i="1"/>
  <c r="BW18" i="1"/>
  <c r="CM18" i="1"/>
  <c r="BC19" i="1"/>
  <c r="CI19" i="1"/>
  <c r="S20" i="1"/>
  <c r="AI20" i="1"/>
  <c r="AY20" i="1"/>
  <c r="BO20" i="1"/>
  <c r="CE20" i="1"/>
  <c r="CU20" i="1"/>
  <c r="O21" i="1"/>
  <c r="AE21" i="1"/>
  <c r="BK21" i="1"/>
  <c r="CA21" i="1"/>
  <c r="CQ21" i="1"/>
  <c r="K22" i="1"/>
  <c r="AA22" i="1"/>
  <c r="BW22" i="1"/>
  <c r="CM22" i="1"/>
  <c r="W23" i="1"/>
  <c r="BC23" i="1"/>
  <c r="CI23" i="1"/>
  <c r="S24" i="1"/>
  <c r="AI24" i="1"/>
  <c r="AY24" i="1"/>
  <c r="CE24" i="1"/>
  <c r="CU24" i="1"/>
  <c r="AU25" i="1"/>
  <c r="BK25" i="1"/>
  <c r="CQ25" i="1"/>
  <c r="K26" i="1"/>
  <c r="AA26" i="1"/>
  <c r="BG26" i="1"/>
  <c r="BW26" i="1"/>
  <c r="CM26" i="1"/>
  <c r="BC27" i="1"/>
  <c r="CI27" i="1"/>
  <c r="S28" i="1"/>
  <c r="AI28" i="1"/>
  <c r="AY28" i="1"/>
  <c r="BO28" i="1"/>
  <c r="CE28" i="1"/>
  <c r="AE29" i="1"/>
  <c r="BK29" i="1"/>
  <c r="CA29" i="1"/>
  <c r="K30" i="1"/>
  <c r="AA30" i="1"/>
  <c r="BW30" i="1"/>
  <c r="W31" i="1"/>
  <c r="BO32" i="1"/>
  <c r="CE32" i="1"/>
  <c r="CU32" i="1"/>
  <c r="AE33" i="1"/>
  <c r="AU33" i="1"/>
  <c r="BK33" i="1"/>
  <c r="CA33" i="1"/>
  <c r="CQ33" i="1"/>
  <c r="K34" i="1"/>
  <c r="W35" i="1"/>
  <c r="BC35" i="1"/>
  <c r="CI35" i="1"/>
  <c r="S36" i="1"/>
  <c r="AI36" i="1"/>
  <c r="AY36" i="1"/>
  <c r="O37" i="1"/>
  <c r="BK37" i="1"/>
  <c r="CA37" i="1"/>
  <c r="CQ37" i="1"/>
  <c r="K38" i="1"/>
  <c r="AA38" i="1"/>
  <c r="BG38" i="1"/>
  <c r="BW38" i="1"/>
  <c r="CM38" i="1"/>
  <c r="W39" i="1"/>
  <c r="BC39" i="1"/>
  <c r="CI39" i="1"/>
  <c r="S40" i="1"/>
  <c r="AI40" i="1"/>
  <c r="AY40" i="1"/>
  <c r="CE40" i="1"/>
  <c r="CU40" i="1"/>
  <c r="AQ36" i="1"/>
  <c r="BS37" i="1"/>
  <c r="AQ40" i="1"/>
  <c r="BG40" i="1"/>
  <c r="Q15" i="1"/>
  <c r="CO16" i="1"/>
  <c r="AO17" i="1"/>
  <c r="Q19" i="1"/>
  <c r="CW22" i="1"/>
  <c r="BA26" i="1"/>
  <c r="Q12" i="1"/>
  <c r="AG12" i="1"/>
  <c r="AW12" i="1"/>
  <c r="BM12" i="1"/>
  <c r="CC12" i="1"/>
  <c r="CS12" i="1"/>
  <c r="AS13" i="1"/>
  <c r="BY13" i="1"/>
  <c r="I14" i="1"/>
  <c r="AO14" i="1"/>
  <c r="CK14" i="1"/>
  <c r="U15" i="1"/>
  <c r="Q16" i="1"/>
  <c r="AW16" i="1"/>
  <c r="BM16" i="1"/>
  <c r="CC16" i="1"/>
  <c r="CS16" i="1"/>
  <c r="M17" i="1"/>
  <c r="AC17" i="1"/>
  <c r="BY17" i="1"/>
  <c r="CO17" i="1"/>
  <c r="I18" i="1"/>
  <c r="Y18" i="1"/>
  <c r="CW19" i="1"/>
  <c r="Q20" i="1"/>
  <c r="BM20" i="1"/>
  <c r="CS20" i="1"/>
  <c r="M21" i="1"/>
  <c r="CO21" i="1"/>
  <c r="U23" i="1"/>
  <c r="AK23" i="1"/>
  <c r="BA23" i="1"/>
  <c r="CW23" i="1"/>
  <c r="BM24" i="1"/>
  <c r="CS24" i="1"/>
  <c r="M25" i="1"/>
  <c r="AC25" i="1"/>
  <c r="AS25" i="1"/>
  <c r="AO26" i="1"/>
  <c r="BE26" i="1"/>
  <c r="CK26" i="1"/>
  <c r="AW28" i="1"/>
  <c r="BM28" i="1"/>
  <c r="BY29" i="1"/>
  <c r="CO29" i="1"/>
  <c r="Y30" i="1"/>
  <c r="AO30" i="1"/>
  <c r="BU30" i="1"/>
  <c r="I34" i="1"/>
  <c r="CG35" i="1"/>
  <c r="CW35" i="1"/>
  <c r="Q36" i="1"/>
  <c r="AG36" i="1"/>
  <c r="BM36" i="1"/>
  <c r="M37" i="1"/>
  <c r="Y38" i="1"/>
  <c r="AO38" i="1"/>
  <c r="AG40" i="1"/>
  <c r="AW40" i="1"/>
  <c r="AS14" i="1"/>
  <c r="U16" i="1"/>
  <c r="AO19" i="1"/>
  <c r="AS22" i="1"/>
  <c r="AK24" i="1"/>
  <c r="CW24" i="1"/>
  <c r="CC25" i="1"/>
  <c r="BU27" i="1"/>
  <c r="CW28" i="1"/>
  <c r="AQ14" i="1"/>
  <c r="K12" i="1"/>
  <c r="AA12" i="1"/>
  <c r="AQ12" i="1"/>
  <c r="BG12" i="1"/>
  <c r="BW12" i="1"/>
  <c r="CM12" i="1"/>
  <c r="W13" i="1"/>
  <c r="BC13" i="1"/>
  <c r="BS13" i="1"/>
  <c r="CI13" i="1"/>
  <c r="S14" i="1"/>
  <c r="AI14" i="1"/>
  <c r="AY14" i="1"/>
  <c r="BO14" i="1"/>
  <c r="CE14" i="1"/>
  <c r="AE15" i="1"/>
  <c r="AU15" i="1"/>
  <c r="BK15" i="1"/>
  <c r="CA15" i="1"/>
  <c r="CQ15" i="1"/>
  <c r="AA16" i="1"/>
  <c r="AQ16" i="1"/>
  <c r="BG16" i="1"/>
  <c r="BW16" i="1"/>
  <c r="CM16" i="1"/>
  <c r="W17" i="1"/>
  <c r="BC17" i="1"/>
  <c r="BS17" i="1"/>
  <c r="CI17" i="1"/>
  <c r="S18" i="1"/>
  <c r="AI18" i="1"/>
  <c r="AY18" i="1"/>
  <c r="BO18" i="1"/>
  <c r="CE18" i="1"/>
  <c r="CU18" i="1"/>
  <c r="AE19" i="1"/>
  <c r="AU19" i="1"/>
  <c r="BK19" i="1"/>
  <c r="CA19" i="1"/>
  <c r="CQ19" i="1"/>
  <c r="AA20" i="1"/>
  <c r="AQ20" i="1"/>
  <c r="BG20" i="1"/>
  <c r="BW20" i="1"/>
  <c r="CM20" i="1"/>
  <c r="W21" i="1"/>
  <c r="BC21" i="1"/>
  <c r="BS21" i="1"/>
  <c r="CI21" i="1"/>
  <c r="S22" i="1"/>
  <c r="AI22" i="1"/>
  <c r="AY22" i="1"/>
  <c r="BO22" i="1"/>
  <c r="CE22" i="1"/>
  <c r="CU22" i="1"/>
  <c r="AE23" i="1"/>
  <c r="AU23" i="1"/>
  <c r="BK23" i="1"/>
  <c r="CA23" i="1"/>
  <c r="CQ23" i="1"/>
  <c r="AA24" i="1"/>
  <c r="AQ24" i="1"/>
  <c r="BG24" i="1"/>
  <c r="BW24" i="1"/>
  <c r="CM24" i="1"/>
  <c r="W25" i="1"/>
  <c r="BC25" i="1"/>
  <c r="BS25" i="1"/>
  <c r="CI25" i="1"/>
  <c r="S26" i="1"/>
  <c r="AI26" i="1"/>
  <c r="AY26" i="1"/>
  <c r="BO26" i="1"/>
  <c r="CE26" i="1"/>
  <c r="CU26" i="1"/>
  <c r="O27" i="1"/>
  <c r="AE27" i="1"/>
  <c r="AU27" i="1"/>
  <c r="BK27" i="1"/>
  <c r="CA27" i="1"/>
  <c r="CQ27" i="1"/>
  <c r="K28" i="1"/>
  <c r="AA28" i="1"/>
  <c r="O31" i="1"/>
  <c r="CA31" i="1"/>
  <c r="CI33" i="1"/>
  <c r="AC12" i="1"/>
  <c r="AS12" i="1"/>
  <c r="BY12" i="1"/>
  <c r="CO12" i="1"/>
  <c r="I13" i="1"/>
  <c r="Y13" i="1"/>
  <c r="AO13" i="1"/>
  <c r="BE13" i="1"/>
  <c r="BU13" i="1"/>
  <c r="CK13" i="1"/>
  <c r="U14" i="1"/>
  <c r="AK14" i="1"/>
  <c r="BA14" i="1"/>
  <c r="CG14" i="1"/>
  <c r="CW14" i="1"/>
  <c r="AG15" i="1"/>
  <c r="AW15" i="1"/>
  <c r="BM15" i="1"/>
  <c r="CC15" i="1"/>
  <c r="CS15" i="1"/>
  <c r="M16" i="1"/>
  <c r="AC16" i="1"/>
  <c r="AS16" i="1"/>
  <c r="BY16" i="1"/>
  <c r="Y17" i="1"/>
  <c r="BE17" i="1"/>
  <c r="CK17" i="1"/>
  <c r="U18" i="1"/>
  <c r="AK18" i="1"/>
  <c r="BA18" i="1"/>
  <c r="CG18" i="1"/>
  <c r="CW18" i="1"/>
  <c r="AG19" i="1"/>
  <c r="AW19" i="1"/>
  <c r="BM19" i="1"/>
  <c r="CC19" i="1"/>
  <c r="CS19" i="1"/>
  <c r="M20" i="1"/>
  <c r="AC20" i="1"/>
  <c r="AS20" i="1"/>
  <c r="BY20" i="1"/>
  <c r="CO20" i="1"/>
  <c r="Y21" i="1"/>
  <c r="AO21" i="1"/>
  <c r="BE21" i="1"/>
  <c r="BU21" i="1"/>
  <c r="CK21" i="1"/>
  <c r="U22" i="1"/>
  <c r="AK22" i="1"/>
  <c r="BA22" i="1"/>
  <c r="CG22" i="1"/>
  <c r="AG23" i="1"/>
  <c r="AW23" i="1"/>
  <c r="BM23" i="1"/>
  <c r="CC23" i="1"/>
  <c r="CS23" i="1"/>
  <c r="AC24" i="1"/>
  <c r="AS24" i="1"/>
  <c r="BY24" i="1"/>
  <c r="CO24" i="1"/>
  <c r="I25" i="1"/>
  <c r="U26" i="1"/>
  <c r="AK26" i="1"/>
  <c r="CC27" i="1"/>
  <c r="BG14" i="1"/>
  <c r="BS15" i="1"/>
  <c r="CI15" i="1"/>
  <c r="AU17" i="1"/>
  <c r="AQ18" i="1"/>
  <c r="BG18" i="1"/>
  <c r="W19" i="1"/>
  <c r="BS19" i="1"/>
  <c r="AQ22" i="1"/>
  <c r="BG22" i="1"/>
  <c r="BS23" i="1"/>
  <c r="AQ26" i="1"/>
  <c r="W27" i="1"/>
  <c r="BS27" i="1"/>
  <c r="O29" i="1"/>
  <c r="CQ29" i="1"/>
  <c r="AQ30" i="1"/>
  <c r="BG30" i="1"/>
  <c r="CC36" i="1"/>
  <c r="AK39" i="1"/>
  <c r="CS13" i="1"/>
  <c r="BE15" i="1"/>
  <c r="CS17" i="1"/>
  <c r="M18" i="1"/>
  <c r="AC18" i="1"/>
  <c r="AS18" i="1"/>
  <c r="BE19" i="1"/>
  <c r="AG21" i="1"/>
  <c r="CS21" i="1"/>
  <c r="CO22" i="1"/>
  <c r="I23" i="1"/>
  <c r="Y23" i="1"/>
  <c r="AC26" i="1"/>
  <c r="AS26" i="1"/>
  <c r="BY26" i="1"/>
  <c r="CO26" i="1"/>
  <c r="AK28" i="1"/>
  <c r="AG29" i="1"/>
  <c r="BM29" i="1"/>
  <c r="I31" i="1"/>
  <c r="Y31" i="1"/>
  <c r="BC31" i="1"/>
  <c r="BS31" i="1"/>
  <c r="CI31" i="1"/>
  <c r="S32" i="1"/>
  <c r="AI32" i="1"/>
  <c r="AY32" i="1"/>
  <c r="BM32" i="1"/>
  <c r="CC32" i="1"/>
  <c r="BG33" i="1"/>
  <c r="I29" i="1"/>
  <c r="I33" i="1"/>
  <c r="Q35" i="1"/>
  <c r="M36" i="1"/>
  <c r="Q39" i="1"/>
  <c r="M40" i="1"/>
  <c r="AC40" i="1"/>
  <c r="U32" i="1"/>
  <c r="AK32" i="1"/>
  <c r="BC34" i="1"/>
  <c r="BS34" i="1"/>
  <c r="CI34" i="1"/>
  <c r="S35" i="1"/>
  <c r="CU35" i="1"/>
  <c r="BW13" i="1"/>
  <c r="AI15" i="1"/>
  <c r="AU20" i="1"/>
  <c r="CI22" i="1"/>
  <c r="AE24" i="1"/>
  <c r="AQ25" i="1"/>
  <c r="CG32" i="1"/>
  <c r="CW32" i="1"/>
  <c r="AG33" i="1"/>
  <c r="BK36" i="1"/>
  <c r="CA36" i="1"/>
  <c r="AA37" i="1"/>
  <c r="AQ37" i="1"/>
  <c r="BG37" i="1"/>
  <c r="W38" i="1"/>
  <c r="AU28" i="1"/>
  <c r="K29" i="1"/>
  <c r="AQ29" i="1"/>
  <c r="BG29" i="1"/>
  <c r="BS30" i="1"/>
  <c r="CG36" i="1"/>
  <c r="Q37" i="1"/>
  <c r="AG37" i="1"/>
  <c r="CC37" i="1"/>
  <c r="CS37" i="1"/>
  <c r="AC38" i="1"/>
  <c r="CG15" i="1"/>
  <c r="BA19" i="1"/>
  <c r="BA27" i="1"/>
  <c r="BE30" i="1"/>
  <c r="CO38" i="1"/>
  <c r="BE39" i="1"/>
  <c r="BU39" i="1"/>
  <c r="AQ34" i="1"/>
  <c r="BG34" i="1"/>
  <c r="BS35" i="1"/>
  <c r="CU36" i="1"/>
  <c r="BS39" i="1"/>
  <c r="AC30" i="1"/>
  <c r="Q30" i="1"/>
  <c r="M26" i="1"/>
  <c r="CS39" i="1"/>
  <c r="AS40" i="1"/>
  <c r="BY40" i="1"/>
  <c r="CO40" i="1"/>
  <c r="K13" i="1"/>
  <c r="BC18" i="1"/>
  <c r="CE19" i="1"/>
  <c r="CS27" i="1"/>
  <c r="Y29" i="1"/>
  <c r="AQ38" i="1"/>
  <c r="AI23" i="1"/>
  <c r="BW25" i="1"/>
  <c r="S27" i="1"/>
  <c r="BE33" i="1"/>
  <c r="BU33" i="1"/>
  <c r="S13" i="1"/>
  <c r="AI13" i="1"/>
  <c r="BO13" i="1"/>
  <c r="CC13" i="1"/>
  <c r="BK18" i="1"/>
  <c r="K19" i="1"/>
  <c r="AA19" i="1"/>
  <c r="BG21" i="1"/>
  <c r="BW21" i="1"/>
  <c r="BW23" i="1"/>
  <c r="CM23" i="1"/>
  <c r="W24" i="1"/>
  <c r="BA24" i="1"/>
  <c r="BG25" i="1"/>
  <c r="AA27" i="1"/>
  <c r="CK27" i="1"/>
  <c r="U28" i="1"/>
  <c r="BU29" i="1"/>
  <c r="CK29" i="1"/>
  <c r="U30" i="1"/>
  <c r="BW31" i="1"/>
  <c r="CM31" i="1"/>
  <c r="W32" i="1"/>
  <c r="CG34" i="1"/>
  <c r="CW34" i="1"/>
  <c r="AG35" i="1"/>
  <c r="AW35" i="1"/>
  <c r="BM35" i="1"/>
  <c r="CC35" i="1"/>
  <c r="CS35" i="1"/>
  <c r="AE38" i="1"/>
  <c r="O12" i="1"/>
  <c r="BK12" i="1"/>
  <c r="CE13" i="1"/>
  <c r="M14" i="1"/>
  <c r="AC14" i="1"/>
  <c r="CE15" i="1"/>
  <c r="CU15" i="1"/>
  <c r="BU19" i="1"/>
  <c r="CK19" i="1"/>
  <c r="U20" i="1"/>
  <c r="AK20" i="1"/>
  <c r="BC24" i="1"/>
  <c r="CG24" i="1"/>
  <c r="BA28" i="1"/>
  <c r="CG28" i="1"/>
  <c r="AK30" i="1"/>
  <c r="BA30" i="1"/>
  <c r="CG30" i="1"/>
  <c r="CW30" i="1"/>
  <c r="BC32" i="1"/>
  <c r="AC36" i="1"/>
  <c r="AS36" i="1"/>
  <c r="BY36" i="1"/>
  <c r="CO36" i="1"/>
  <c r="I37" i="1"/>
  <c r="Y37" i="1"/>
  <c r="AO37" i="1"/>
  <c r="AU38" i="1"/>
  <c r="BK38" i="1"/>
  <c r="CQ12" i="1"/>
  <c r="CU13" i="1"/>
  <c r="O14" i="1"/>
  <c r="AE14" i="1"/>
  <c r="BY14" i="1"/>
  <c r="CO14" i="1"/>
  <c r="I15" i="1"/>
  <c r="Y15" i="1"/>
  <c r="CQ16" i="1"/>
  <c r="K17" i="1"/>
  <c r="AQ17" i="1"/>
  <c r="BG17" i="1"/>
  <c r="BW17" i="1"/>
  <c r="BW19" i="1"/>
  <c r="CM19" i="1"/>
  <c r="W20" i="1"/>
  <c r="BA20" i="1"/>
  <c r="CG20" i="1"/>
  <c r="CW20" i="1"/>
  <c r="BS22" i="1"/>
  <c r="AG25" i="1"/>
  <c r="BC28" i="1"/>
  <c r="Q29" i="1"/>
  <c r="Q31" i="1"/>
  <c r="AG31" i="1"/>
  <c r="S33" i="1"/>
  <c r="AI33" i="1"/>
  <c r="BE37" i="1"/>
  <c r="BU37" i="1"/>
  <c r="CK37" i="1"/>
  <c r="CA38" i="1"/>
  <c r="CQ38" i="1"/>
  <c r="K39" i="1"/>
  <c r="AA39" i="1"/>
  <c r="BW39" i="1"/>
  <c r="AU14" i="1"/>
  <c r="BK14" i="1"/>
  <c r="CA14" i="1"/>
  <c r="CQ14" i="1"/>
  <c r="K15" i="1"/>
  <c r="AA15" i="1"/>
  <c r="AO15" i="1"/>
  <c r="S21" i="1"/>
  <c r="AW21" i="1"/>
  <c r="BM21" i="1"/>
  <c r="CC21" i="1"/>
  <c r="S25" i="1"/>
  <c r="AI25" i="1"/>
  <c r="AW25" i="1"/>
  <c r="BM25" i="1"/>
  <c r="BC26" i="1"/>
  <c r="BS26" i="1"/>
  <c r="AW29" i="1"/>
  <c r="AW31" i="1"/>
  <c r="BM31" i="1"/>
  <c r="CC31" i="1"/>
  <c r="CS31" i="1"/>
  <c r="M32" i="1"/>
  <c r="AC32" i="1"/>
  <c r="AS32" i="1"/>
  <c r="AY33" i="1"/>
  <c r="BO33" i="1"/>
  <c r="U38" i="1"/>
  <c r="AK38" i="1"/>
  <c r="CM39" i="1"/>
  <c r="W40" i="1"/>
  <c r="BC40" i="1"/>
  <c r="CI40" i="1"/>
  <c r="U12" i="1"/>
  <c r="AK12" i="1"/>
  <c r="BA12" i="1"/>
  <c r="AQ13" i="1"/>
  <c r="BG13" i="1"/>
  <c r="BU15" i="1"/>
  <c r="CK15" i="1"/>
  <c r="AI19" i="1"/>
  <c r="AI21" i="1"/>
  <c r="AY21" i="1"/>
  <c r="BO21" i="1"/>
  <c r="CE21" i="1"/>
  <c r="AC22" i="1"/>
  <c r="AY23" i="1"/>
  <c r="AY25" i="1"/>
  <c r="BO25" i="1"/>
  <c r="AY27" i="1"/>
  <c r="BO27" i="1"/>
  <c r="M28" i="1"/>
  <c r="AC28" i="1"/>
  <c r="AI29" i="1"/>
  <c r="AY29" i="1"/>
  <c r="CC29" i="1"/>
  <c r="CS29" i="1"/>
  <c r="BY32" i="1"/>
  <c r="CO32" i="1"/>
  <c r="CE33" i="1"/>
  <c r="CU33" i="1"/>
  <c r="O34" i="1"/>
  <c r="AE34" i="1"/>
  <c r="AU34" i="1"/>
  <c r="BK34" i="1"/>
  <c r="BA38" i="1"/>
  <c r="W12" i="1"/>
  <c r="BC12" i="1"/>
  <c r="CG12" i="1"/>
  <c r="BW15" i="1"/>
  <c r="CM15" i="1"/>
  <c r="AK16" i="1"/>
  <c r="BA16" i="1"/>
  <c r="CG16" i="1"/>
  <c r="CW16" i="1"/>
  <c r="AG17" i="1"/>
  <c r="AW17" i="1"/>
  <c r="BM17" i="1"/>
  <c r="CC17" i="1"/>
  <c r="CU21" i="1"/>
  <c r="O22" i="1"/>
  <c r="AE22" i="1"/>
  <c r="BY22" i="1"/>
  <c r="BK24" i="1"/>
  <c r="CS25" i="1"/>
  <c r="AS28" i="1"/>
  <c r="BY28" i="1"/>
  <c r="CO28" i="1"/>
  <c r="BO29" i="1"/>
  <c r="CE29" i="1"/>
  <c r="CU29" i="1"/>
  <c r="AS30" i="1"/>
  <c r="BY30" i="1"/>
  <c r="CO30" i="1"/>
  <c r="Y33" i="1"/>
  <c r="AO33" i="1"/>
  <c r="CA34" i="1"/>
  <c r="CQ34" i="1"/>
  <c r="K35" i="1"/>
  <c r="AA35" i="1"/>
  <c r="BW35" i="1"/>
  <c r="CM35" i="1"/>
  <c r="CG38" i="1"/>
  <c r="CW38" i="1"/>
  <c r="AG39" i="1"/>
  <c r="AW39" i="1"/>
  <c r="BM39" i="1"/>
  <c r="CC39" i="1"/>
  <c r="AG13" i="1"/>
  <c r="AW13" i="1"/>
  <c r="BM13" i="1"/>
  <c r="BC14" i="1"/>
  <c r="BS14" i="1"/>
  <c r="S15" i="1"/>
  <c r="CU17" i="1"/>
  <c r="AE18" i="1"/>
  <c r="AU18" i="1"/>
  <c r="BY18" i="1"/>
  <c r="CO18" i="1"/>
  <c r="I19" i="1"/>
  <c r="Y19" i="1"/>
  <c r="CA20" i="1"/>
  <c r="AA21" i="1"/>
  <c r="CQ22" i="1"/>
  <c r="AA23" i="1"/>
  <c r="AO23" i="1"/>
  <c r="BE23" i="1"/>
  <c r="BU23" i="1"/>
  <c r="CK23" i="1"/>
  <c r="U24" i="1"/>
  <c r="AU26" i="1"/>
  <c r="BK26" i="1"/>
  <c r="CA26" i="1"/>
  <c r="CQ26" i="1"/>
  <c r="K27" i="1"/>
  <c r="AO27" i="1"/>
  <c r="BE27" i="1"/>
  <c r="AO29" i="1"/>
  <c r="BE29" i="1"/>
  <c r="BE31" i="1"/>
  <c r="BU31" i="1"/>
  <c r="CK31" i="1"/>
  <c r="CK33" i="1"/>
  <c r="U34" i="1"/>
  <c r="AK34" i="1"/>
  <c r="BA34" i="1"/>
  <c r="BO37" i="1"/>
  <c r="CE37" i="1"/>
  <c r="CU37" i="1"/>
  <c r="Q33" i="1"/>
  <c r="CS33" i="1"/>
  <c r="I35" i="1"/>
  <c r="BE35" i="1"/>
  <c r="U36" i="1"/>
  <c r="CW36" i="1"/>
  <c r="AW37" i="1"/>
  <c r="BM37" i="1"/>
  <c r="AO39" i="1"/>
  <c r="CW40" i="1"/>
  <c r="CG26" i="1"/>
  <c r="CM28" i="1"/>
  <c r="S30" i="1"/>
  <c r="CQ20" i="1"/>
  <c r="BE25" i="1"/>
  <c r="BU25" i="1"/>
  <c r="CW26" i="1"/>
  <c r="S29" i="1"/>
  <c r="AI30" i="1"/>
  <c r="CA30" i="1"/>
  <c r="CQ30" i="1"/>
  <c r="Y35" i="1"/>
  <c r="BY38" i="1"/>
  <c r="CG40" i="1"/>
  <c r="AC13" i="1"/>
  <c r="AG27" i="1"/>
  <c r="Y39" i="1"/>
  <c r="AQ21" i="1"/>
  <c r="CK25" i="1"/>
  <c r="AW27" i="1"/>
  <c r="BM27" i="1"/>
  <c r="CM27" i="1"/>
  <c r="W28" i="1"/>
  <c r="W29" i="1"/>
  <c r="AA31" i="1"/>
  <c r="BC29" i="1"/>
  <c r="CK35" i="1"/>
  <c r="BS18" i="1"/>
  <c r="AQ28" i="1"/>
  <c r="BG28" i="1"/>
  <c r="CI28" i="1"/>
  <c r="BS29" i="1"/>
  <c r="O30" i="1"/>
  <c r="CK39" i="1"/>
  <c r="AK40" i="1"/>
  <c r="BE14" i="1"/>
  <c r="BK20" i="1"/>
  <c r="Y25" i="1"/>
  <c r="AO25" i="1"/>
  <c r="BW28" i="1"/>
  <c r="CI29" i="1"/>
  <c r="AE30" i="1"/>
  <c r="AU30" i="1"/>
  <c r="BK30" i="1"/>
  <c r="CO34" i="1"/>
  <c r="AK36" i="1"/>
  <c r="BA36" i="1"/>
  <c r="AA42" i="2" l="1"/>
  <c r="M42" i="2"/>
  <c r="N42" i="2"/>
  <c r="P42" i="2"/>
  <c r="AT42" i="2"/>
  <c r="AG42" i="2"/>
  <c r="AU42" i="2"/>
  <c r="AY42" i="2"/>
  <c r="AX42" i="2"/>
  <c r="Y42" i="2"/>
  <c r="T42" i="2"/>
  <c r="AE42" i="2"/>
  <c r="AV42" i="2"/>
  <c r="AD42" i="2"/>
  <c r="F42" i="2"/>
  <c r="AQ42" i="2"/>
  <c r="AP42" i="2"/>
  <c r="Q42" i="2"/>
  <c r="AI42" i="2"/>
  <c r="W42" i="2"/>
  <c r="AN42" i="2"/>
  <c r="X42" i="2"/>
  <c r="E42" i="2"/>
  <c r="AM42" i="2"/>
  <c r="O42" i="2"/>
  <c r="AH42" i="2"/>
  <c r="I42" i="2"/>
  <c r="AR42" i="2"/>
  <c r="S42" i="2"/>
  <c r="G42" i="2"/>
  <c r="H42" i="2"/>
  <c r="V42" i="2"/>
  <c r="Z42" i="2"/>
  <c r="L42" i="2"/>
  <c r="K42" i="2"/>
  <c r="AK42" i="2"/>
  <c r="AB42" i="2"/>
  <c r="R42" i="2"/>
  <c r="AS42" i="2"/>
  <c r="AO42" i="2"/>
  <c r="AL42" i="2"/>
  <c r="AZ42" i="2"/>
  <c r="J42" i="2"/>
  <c r="AW42" i="2"/>
  <c r="AC42" i="2"/>
  <c r="AJ42" i="2"/>
  <c r="CS11" i="1"/>
  <c r="CS42" i="1" s="1"/>
  <c r="CI11" i="1"/>
  <c r="CI42" i="1" s="1"/>
  <c r="S11" i="1"/>
  <c r="S42" i="1" s="1"/>
  <c r="CU11" i="1"/>
  <c r="CU42" i="1" s="1"/>
  <c r="G31" i="1"/>
  <c r="CY31" i="1" s="1"/>
  <c r="BA31" i="2"/>
  <c r="CC11" i="1"/>
  <c r="CC42" i="1" s="1"/>
  <c r="AE11" i="1"/>
  <c r="AE42" i="1" s="1"/>
  <c r="BC11" i="1"/>
  <c r="BC42" i="1" s="1"/>
  <c r="G25" i="1"/>
  <c r="CY25" i="1" s="1"/>
  <c r="BA25" i="2"/>
  <c r="G13" i="1"/>
  <c r="CY13" i="1" s="1"/>
  <c r="BA13" i="2"/>
  <c r="AK11" i="1"/>
  <c r="AK42" i="1" s="1"/>
  <c r="K11" i="1"/>
  <c r="K42" i="1" s="1"/>
  <c r="G32" i="1"/>
  <c r="CY32" i="1" s="1"/>
  <c r="BA32" i="2"/>
  <c r="AC11" i="1"/>
  <c r="AC42" i="1" s="1"/>
  <c r="G11" i="1"/>
  <c r="BA11" i="2"/>
  <c r="G21" i="1"/>
  <c r="CY21" i="1" s="1"/>
  <c r="BA21" i="2"/>
  <c r="BK11" i="1"/>
  <c r="BK42" i="1" s="1"/>
  <c r="G34" i="1"/>
  <c r="CY34" i="1" s="1"/>
  <c r="BA34" i="2"/>
  <c r="BM11" i="1"/>
  <c r="BM42" i="1" s="1"/>
  <c r="O11" i="1"/>
  <c r="O42" i="1" s="1"/>
  <c r="G37" i="1"/>
  <c r="CY37" i="1" s="1"/>
  <c r="BA37" i="2"/>
  <c r="W11" i="1"/>
  <c r="W42" i="1" s="1"/>
  <c r="G33" i="1"/>
  <c r="CY33" i="1" s="1"/>
  <c r="BA33" i="2"/>
  <c r="G27" i="1"/>
  <c r="CY27" i="1" s="1"/>
  <c r="BA27" i="2"/>
  <c r="G29" i="1"/>
  <c r="CY29" i="1" s="1"/>
  <c r="BA29" i="2"/>
  <c r="AQ11" i="1"/>
  <c r="AQ42" i="1" s="1"/>
  <c r="BW11" i="1"/>
  <c r="BW42" i="1" s="1"/>
  <c r="I11" i="1"/>
  <c r="I42" i="1" s="1"/>
  <c r="CE11" i="1"/>
  <c r="CE42" i="1" s="1"/>
  <c r="G38" i="1"/>
  <c r="CY38" i="1" s="1"/>
  <c r="BA38" i="2"/>
  <c r="BA11" i="1"/>
  <c r="BA42" i="1" s="1"/>
  <c r="AA11" i="1"/>
  <c r="AA42" i="1" s="1"/>
  <c r="G35" i="1"/>
  <c r="CY35" i="1" s="1"/>
  <c r="BA35" i="2"/>
  <c r="AW11" i="1"/>
  <c r="AW42" i="1" s="1"/>
  <c r="G15" i="1"/>
  <c r="CY15" i="1" s="1"/>
  <c r="BA15" i="2"/>
  <c r="G14" i="1"/>
  <c r="CY14" i="1" s="1"/>
  <c r="BA14" i="2"/>
  <c r="G39" i="1"/>
  <c r="CY39" i="1" s="1"/>
  <c r="BA39" i="2"/>
  <c r="BY11" i="1"/>
  <c r="BY42" i="1" s="1"/>
  <c r="AS11" i="1"/>
  <c r="AS42" i="1" s="1"/>
  <c r="G30" i="1"/>
  <c r="CY30" i="1" s="1"/>
  <c r="BA30" i="2"/>
  <c r="AY11" i="1"/>
  <c r="AY42" i="1" s="1"/>
  <c r="AG11" i="1"/>
  <c r="AG42" i="1" s="1"/>
  <c r="G16" i="1"/>
  <c r="CY16" i="1" s="1"/>
  <c r="BA16" i="2"/>
  <c r="G22" i="1"/>
  <c r="CY22" i="1" s="1"/>
  <c r="BA22" i="2"/>
  <c r="G19" i="1"/>
  <c r="CY19" i="1" s="1"/>
  <c r="BA19" i="2"/>
  <c r="AO11" i="1"/>
  <c r="AO42" i="1" s="1"/>
  <c r="CW12" i="1"/>
  <c r="CW42" i="1" s="1"/>
  <c r="Q11" i="1"/>
  <c r="Q42" i="1" s="1"/>
  <c r="CQ11" i="1"/>
  <c r="CQ42" i="1" s="1"/>
  <c r="CG11" i="1"/>
  <c r="CG42" i="1" s="1"/>
  <c r="G17" i="1"/>
  <c r="CY17" i="1" s="1"/>
  <c r="BA17" i="2"/>
  <c r="G20" i="1"/>
  <c r="CY20" i="1" s="1"/>
  <c r="BA20" i="2"/>
  <c r="Y12" i="1"/>
  <c r="Y42" i="1" s="1"/>
  <c r="G12" i="1"/>
  <c r="BA12" i="2"/>
  <c r="M11" i="1"/>
  <c r="M42" i="1" s="1"/>
  <c r="BE11" i="1"/>
  <c r="BE42" i="1" s="1"/>
  <c r="AU11" i="1"/>
  <c r="AU42" i="1" s="1"/>
  <c r="G18" i="1"/>
  <c r="CY18" i="1" s="1"/>
  <c r="BA18" i="2"/>
  <c r="CM11" i="1"/>
  <c r="CM42" i="1" s="1"/>
  <c r="BU11" i="1"/>
  <c r="BU42" i="1" s="1"/>
  <c r="G26" i="1"/>
  <c r="CY26" i="1" s="1"/>
  <c r="BA26" i="2"/>
  <c r="CK11" i="1"/>
  <c r="CK42" i="1" s="1"/>
  <c r="BS11" i="1"/>
  <c r="BS42" i="1" s="1"/>
  <c r="CA11" i="1"/>
  <c r="CA42" i="1" s="1"/>
  <c r="U11" i="1"/>
  <c r="U42" i="1" s="1"/>
  <c r="BO11" i="1"/>
  <c r="BO42" i="1" s="1"/>
  <c r="G40" i="1"/>
  <c r="CY40" i="1" s="1"/>
  <c r="BA40" i="2"/>
  <c r="G36" i="1"/>
  <c r="CY36" i="1" s="1"/>
  <c r="BA36" i="2"/>
  <c r="G23" i="1"/>
  <c r="CY23" i="1" s="1"/>
  <c r="BA23" i="2"/>
  <c r="AI11" i="1"/>
  <c r="AI42" i="1" s="1"/>
  <c r="G28" i="1"/>
  <c r="CY28" i="1" s="1"/>
  <c r="BA28" i="2"/>
  <c r="G24" i="1"/>
  <c r="CY24" i="1" s="1"/>
  <c r="BA24" i="2"/>
  <c r="BG11" i="1"/>
  <c r="BG42" i="1" s="1"/>
  <c r="CO11" i="1"/>
  <c r="CO42" i="1" s="1"/>
  <c r="BQ11" i="1"/>
  <c r="BQ42" i="1" s="1"/>
  <c r="G42" i="1" l="1"/>
  <c r="BA42" i="2"/>
  <c r="BB42" i="2" s="1"/>
  <c r="CY11" i="1"/>
  <c r="CY12" i="1"/>
  <c r="CY42" i="1" l="1"/>
  <c r="DB42" i="1" s="1"/>
</calcChain>
</file>

<file path=xl/sharedStrings.xml><?xml version="1.0" encoding="utf-8"?>
<sst xmlns="http://schemas.openxmlformats.org/spreadsheetml/2006/main" count="394" uniqueCount="59">
  <si>
    <t>(Mm³)</t>
  </si>
  <si>
    <t>Entrega</t>
  </si>
  <si>
    <t>Campo Grande</t>
  </si>
  <si>
    <t>Corumbá</t>
  </si>
  <si>
    <t>Bilac</t>
  </si>
  <si>
    <t>Boa Esperança do Sul</t>
  </si>
  <si>
    <t>São Carlos</t>
  </si>
  <si>
    <t>Rio Claro</t>
  </si>
  <si>
    <t>Limeira</t>
  </si>
  <si>
    <t>Americana</t>
  </si>
  <si>
    <t>Jaguariúna</t>
  </si>
  <si>
    <t>Itatiba</t>
  </si>
  <si>
    <t>Guararema</t>
  </si>
  <si>
    <t>Campinas</t>
  </si>
  <si>
    <t>Indaiatuba</t>
  </si>
  <si>
    <t>Sumaré</t>
  </si>
  <si>
    <t>Porto Feliz</t>
  </si>
  <si>
    <t>REPLAN</t>
  </si>
  <si>
    <t>Araucária CIC</t>
  </si>
  <si>
    <t>Araucária UTE</t>
  </si>
  <si>
    <t>REPAR</t>
  </si>
  <si>
    <t>Joinville</t>
  </si>
  <si>
    <t>Guaramirim</t>
  </si>
  <si>
    <t>Brusque</t>
  </si>
  <si>
    <t>Tijucas</t>
  </si>
  <si>
    <t>Tubarão</t>
  </si>
  <si>
    <t>Urussanga</t>
  </si>
  <si>
    <t>V. do Cedro</t>
  </si>
  <si>
    <t>Araricá</t>
  </si>
  <si>
    <t>Cachoeirinha</t>
  </si>
  <si>
    <t>Canoas</t>
  </si>
  <si>
    <t>Canoas UTE</t>
  </si>
  <si>
    <t>Total Programado</t>
  </si>
  <si>
    <t>Total Realizado</t>
  </si>
  <si>
    <t>Programado</t>
  </si>
  <si>
    <t>Realizado</t>
  </si>
  <si>
    <t>Total</t>
  </si>
  <si>
    <t>GEMINI</t>
  </si>
  <si>
    <t>Igrejinha</t>
  </si>
  <si>
    <t>Guaiçara</t>
  </si>
  <si>
    <t>Ibitinga</t>
  </si>
  <si>
    <t>Iacanga</t>
  </si>
  <si>
    <t>Campo Largo</t>
  </si>
  <si>
    <t>Valparaíso</t>
  </si>
  <si>
    <t>Volumes Entregues</t>
  </si>
  <si>
    <t xml:space="preserve">Volumes Entregues, em atendimento à Portaria ANP Nº 1/2003 – “I. Instalações de Transporte e Serviços Prestados - h) Quantidades programadas e realizadas de gás nos pontos de recepção e entrega”. Propriedade da Transportadora Brasileira Gasoduto Bolívia-Brasil S.A. </t>
  </si>
  <si>
    <t>Itapetininga</t>
  </si>
  <si>
    <t>Itirapina</t>
  </si>
  <si>
    <t>Itu</t>
  </si>
  <si>
    <t>Gaspar</t>
  </si>
  <si>
    <t>Três Lagoas / UFN III</t>
  </si>
  <si>
    <t>Três Lagoas  / UTE</t>
  </si>
  <si>
    <t>Araçoiaba</t>
  </si>
  <si>
    <t>EMED GASCAR (EMR Replan)</t>
  </si>
  <si>
    <t>EMED GASPAJ (EMR Jacutinga)</t>
  </si>
  <si>
    <t>EMED GUARAREMA (EMR Guararema)</t>
  </si>
  <si>
    <t>S.P.Alcântara</t>
  </si>
  <si>
    <t>N. Veneza</t>
  </si>
  <si>
    <t>REFAP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</si>
</sst>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d\-mmm\-yy"/>
    <numFmt numFmtId="166" formatCode="#,##0.0"/>
    <numFmt numFmtId="167" formatCode="_(* #,##0.0_);_(* \(#,##0.0\);_(* &quot;-&quot;??_);_(@_)"/>
    <numFmt numFmtId="168" formatCode="0.0"/>
    <numFmt numFmtId="169" formatCode="_([$€-2]* #,##0.00_);_([$€-2]* \(#,##0.00\);_([$€-2]* &quot;-&quot;??_)"/>
    <numFmt numFmtId="170" formatCode="dd/mm/yy;@"/>
    <numFmt numFmtId="171" formatCode="[$-416]mmmm\-yy;@"/>
  </numFmts>
  <fonts count="28">
    <font>
      <sz val="10"/>
      <name val="Arial"/>
    </font>
    <font>
      <sz val="10"/>
      <name val="Arial"/>
      <family val="2"/>
    </font>
    <font>
      <b/>
      <sz val="10"/>
      <name val="Erie"/>
    </font>
    <font>
      <sz val="10"/>
      <name val="Erie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20"/>
      <name val="Arial"/>
      <family val="2"/>
    </font>
    <font>
      <sz val="8"/>
      <color indexed="23"/>
      <name val="Arial"/>
      <family val="2"/>
    </font>
    <font>
      <b/>
      <sz val="10"/>
      <color rgb="FFFF0000"/>
      <name val="Arial"/>
      <family val="2"/>
    </font>
    <font>
      <sz val="10"/>
      <color theme="0" tint="-0.249977111117893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7" borderId="0" applyNumberFormat="0" applyBorder="0" applyAlignment="0" applyProtection="0"/>
    <xf numFmtId="0" fontId="8" fillId="9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10" fillId="16" borderId="1" applyNumberFormat="0" applyAlignment="0" applyProtection="0"/>
    <xf numFmtId="0" fontId="11" fillId="17" borderId="2" applyNumberFormat="0" applyAlignment="0" applyProtection="0"/>
    <xf numFmtId="169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15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3" applyNumberFormat="0" applyFill="0" applyAlignment="0" applyProtection="0"/>
    <xf numFmtId="0" fontId="19" fillId="7" borderId="0" applyNumberFormat="0" applyBorder="0" applyAlignment="0" applyProtection="0"/>
    <xf numFmtId="0" fontId="5" fillId="4" borderId="7" applyNumberFormat="0" applyFont="0" applyAlignment="0" applyProtection="0"/>
    <xf numFmtId="0" fontId="20" fillId="16" borderId="8" applyNumberFormat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164" fontId="1" fillId="0" borderId="0" applyFont="0" applyFill="0" applyBorder="0" applyAlignment="0" applyProtection="0"/>
    <xf numFmtId="0" fontId="23" fillId="0" borderId="0" applyNumberFormat="0" applyFill="0" applyBorder="0" applyAlignment="0" applyProtection="0"/>
  </cellStyleXfs>
  <cellXfs count="62">
    <xf numFmtId="0" fontId="0" fillId="0" borderId="0" xfId="0"/>
    <xf numFmtId="0" fontId="6" fillId="0" borderId="0" xfId="0" applyFont="1"/>
    <xf numFmtId="0" fontId="5" fillId="0" borderId="0" xfId="0" applyFont="1"/>
    <xf numFmtId="166" fontId="5" fillId="0" borderId="0" xfId="0" applyNumberFormat="1" applyFont="1"/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0" fontId="6" fillId="0" borderId="16" xfId="0" applyFont="1" applyBorder="1"/>
    <xf numFmtId="0" fontId="25" fillId="0" borderId="16" xfId="0" applyFont="1" applyBorder="1" applyAlignment="1">
      <alignment vertical="center" wrapText="1"/>
    </xf>
    <xf numFmtId="0" fontId="25" fillId="0" borderId="17" xfId="0" applyFont="1" applyBorder="1" applyAlignment="1">
      <alignment vertical="center"/>
    </xf>
    <xf numFmtId="0" fontId="24" fillId="0" borderId="13" xfId="0" applyFont="1" applyBorder="1" applyAlignment="1">
      <alignment horizontal="center" vertical="center"/>
    </xf>
    <xf numFmtId="0" fontId="3" fillId="18" borderId="18" xfId="0" applyFont="1" applyFill="1" applyBorder="1" applyAlignment="1">
      <alignment horizontal="center" vertical="center"/>
    </xf>
    <xf numFmtId="0" fontId="6" fillId="0" borderId="19" xfId="0" applyFont="1" applyBorder="1"/>
    <xf numFmtId="0" fontId="6" fillId="0" borderId="20" xfId="0" applyFont="1" applyBorder="1"/>
    <xf numFmtId="0" fontId="6" fillId="0" borderId="21" xfId="0" applyFont="1" applyBorder="1"/>
    <xf numFmtId="170" fontId="3" fillId="19" borderId="18" xfId="0" applyNumberFormat="1" applyFont="1" applyFill="1" applyBorder="1" applyAlignment="1">
      <alignment horizontal="center" vertical="center"/>
    </xf>
    <xf numFmtId="166" fontId="3" fillId="19" borderId="18" xfId="0" applyNumberFormat="1" applyFont="1" applyFill="1" applyBorder="1" applyAlignment="1">
      <alignment horizontal="center" vertical="center"/>
    </xf>
    <xf numFmtId="165" fontId="2" fillId="20" borderId="18" xfId="0" applyNumberFormat="1" applyFont="1" applyFill="1" applyBorder="1" applyAlignment="1">
      <alignment horizontal="center" vertical="center"/>
    </xf>
    <xf numFmtId="166" fontId="4" fillId="20" borderId="18" xfId="0" applyNumberFormat="1" applyFont="1" applyFill="1" applyBorder="1" applyAlignment="1">
      <alignment horizontal="center"/>
    </xf>
    <xf numFmtId="166" fontId="6" fillId="0" borderId="0" xfId="0" applyNumberFormat="1" applyFont="1"/>
    <xf numFmtId="0" fontId="26" fillId="0" borderId="0" xfId="0" applyFont="1"/>
    <xf numFmtId="167" fontId="6" fillId="0" borderId="0" xfId="42" applyNumberFormat="1" applyFont="1" applyBorder="1"/>
    <xf numFmtId="0" fontId="6" fillId="21" borderId="10" xfId="0" applyFont="1" applyFill="1" applyBorder="1"/>
    <xf numFmtId="0" fontId="6" fillId="21" borderId="12" xfId="0" applyFont="1" applyFill="1" applyBorder="1"/>
    <xf numFmtId="0" fontId="6" fillId="21" borderId="13" xfId="0" applyFont="1" applyFill="1" applyBorder="1"/>
    <xf numFmtId="0" fontId="6" fillId="21" borderId="14" xfId="0" applyFont="1" applyFill="1" applyBorder="1"/>
    <xf numFmtId="0" fontId="6" fillId="21" borderId="19" xfId="0" applyFont="1" applyFill="1" applyBorder="1"/>
    <xf numFmtId="0" fontId="6" fillId="21" borderId="21" xfId="0" applyFont="1" applyFill="1" applyBorder="1"/>
    <xf numFmtId="1" fontId="6" fillId="0" borderId="0" xfId="0" applyNumberFormat="1" applyFont="1"/>
    <xf numFmtId="168" fontId="6" fillId="0" borderId="0" xfId="0" applyNumberFormat="1" applyFont="1"/>
    <xf numFmtId="168" fontId="5" fillId="0" borderId="0" xfId="0" applyNumberFormat="1" applyFont="1"/>
    <xf numFmtId="166" fontId="3" fillId="21" borderId="18" xfId="0" applyNumberFormat="1" applyFont="1" applyFill="1" applyBorder="1" applyAlignment="1">
      <alignment horizontal="center" vertical="center"/>
    </xf>
    <xf numFmtId="170" fontId="3" fillId="21" borderId="18" xfId="0" applyNumberFormat="1" applyFont="1" applyFill="1" applyBorder="1" applyAlignment="1">
      <alignment horizontal="center" vertical="center"/>
    </xf>
    <xf numFmtId="0" fontId="5" fillId="21" borderId="0" xfId="0" applyFont="1" applyFill="1"/>
    <xf numFmtId="166" fontId="5" fillId="21" borderId="0" xfId="0" applyNumberFormat="1" applyFont="1" applyFill="1"/>
    <xf numFmtId="0" fontId="6" fillId="21" borderId="0" xfId="0" applyFont="1" applyFill="1"/>
    <xf numFmtId="0" fontId="2" fillId="18" borderId="18" xfId="0" applyFont="1" applyFill="1" applyBorder="1" applyAlignment="1">
      <alignment horizontal="center" vertical="center"/>
    </xf>
    <xf numFmtId="0" fontId="2" fillId="18" borderId="18" xfId="0" applyFont="1" applyFill="1" applyBorder="1" applyAlignment="1">
      <alignment vertical="center"/>
    </xf>
    <xf numFmtId="0" fontId="27" fillId="0" borderId="0" xfId="0" applyFont="1"/>
    <xf numFmtId="0" fontId="27" fillId="21" borderId="0" xfId="0" applyFont="1" applyFill="1"/>
    <xf numFmtId="166" fontId="4" fillId="0" borderId="0" xfId="0" applyNumberFormat="1" applyFont="1" applyAlignment="1">
      <alignment horizontal="center"/>
    </xf>
    <xf numFmtId="0" fontId="6" fillId="0" borderId="17" xfId="0" applyFont="1" applyBorder="1"/>
    <xf numFmtId="0" fontId="26" fillId="0" borderId="14" xfId="0" applyFont="1" applyBorder="1"/>
    <xf numFmtId="0" fontId="2" fillId="18" borderId="22" xfId="0" applyFont="1" applyFill="1" applyBorder="1" applyAlignment="1">
      <alignment horizontal="center" vertical="center"/>
    </xf>
    <xf numFmtId="0" fontId="2" fillId="18" borderId="23" xfId="0" applyFont="1" applyFill="1" applyBorder="1" applyAlignment="1">
      <alignment horizontal="center" vertical="center"/>
    </xf>
    <xf numFmtId="0" fontId="2" fillId="18" borderId="18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171" fontId="4" fillId="0" borderId="16" xfId="0" applyNumberFormat="1" applyFont="1" applyBorder="1" applyAlignment="1">
      <alignment horizontal="center" vertical="center"/>
    </xf>
    <xf numFmtId="165" fontId="2" fillId="18" borderId="18" xfId="0" applyNumberFormat="1" applyFont="1" applyFill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40" fontId="2" fillId="18" borderId="18" xfId="0" applyNumberFormat="1" applyFont="1" applyFill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 wrapText="1"/>
    </xf>
    <xf numFmtId="0" fontId="2" fillId="18" borderId="17" xfId="0" applyFont="1" applyFill="1" applyBorder="1" applyAlignment="1">
      <alignment horizontal="center" vertical="center"/>
    </xf>
  </cellXfs>
  <cellStyles count="4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Comma" xfId="42" builtinId="3"/>
    <cellStyle name="Euro" xfId="28" xr:uid="{00000000-0005-0000-0000-00001B000000}"/>
    <cellStyle name="Explanatory Text" xfId="29" xr:uid="{00000000-0005-0000-0000-00001C000000}"/>
    <cellStyle name="Good" xfId="30" xr:uid="{00000000-0005-0000-0000-00001D000000}"/>
    <cellStyle name="Heading 1" xfId="31" xr:uid="{00000000-0005-0000-0000-00001E000000}"/>
    <cellStyle name="Heading 2" xfId="32" xr:uid="{00000000-0005-0000-0000-00001F000000}"/>
    <cellStyle name="Heading 3" xfId="33" xr:uid="{00000000-0005-0000-0000-000020000000}"/>
    <cellStyle name="Heading 4" xfId="34" xr:uid="{00000000-0005-0000-0000-000021000000}"/>
    <cellStyle name="Input" xfId="35" xr:uid="{00000000-0005-0000-0000-000022000000}"/>
    <cellStyle name="Linked Cell" xfId="36" xr:uid="{00000000-0005-0000-0000-000023000000}"/>
    <cellStyle name="Neutral" xfId="37" xr:uid="{00000000-0005-0000-0000-000024000000}"/>
    <cellStyle name="Normal" xfId="0" builtinId="0"/>
    <cellStyle name="Note" xfId="38" xr:uid="{00000000-0005-0000-0000-000026000000}"/>
    <cellStyle name="Output" xfId="39" xr:uid="{00000000-0005-0000-0000-000027000000}"/>
    <cellStyle name="Title" xfId="40" xr:uid="{00000000-0005-0000-0000-000028000000}"/>
    <cellStyle name="Total" xfId="41" builtinId="25" customBuiltin="1"/>
    <cellStyle name="Warning Text" xfId="43" xr:uid="{00000000-0005-0000-0000-00002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jpeg"/><Relationship Id="rId7" Type="http://schemas.openxmlformats.org/officeDocument/2006/relationships/image" Target="../media/image15.jpeg"/><Relationship Id="rId2" Type="http://schemas.openxmlformats.org/officeDocument/2006/relationships/image" Target="../media/image11.jpeg"/><Relationship Id="rId1" Type="http://schemas.openxmlformats.org/officeDocument/2006/relationships/image" Target="../media/image10.jpeg"/><Relationship Id="rId6" Type="http://schemas.openxmlformats.org/officeDocument/2006/relationships/image" Target="../media/image14.jpeg"/><Relationship Id="rId5" Type="http://schemas.openxmlformats.org/officeDocument/2006/relationships/image" Target="../media/image3.jpeg"/><Relationship Id="rId4" Type="http://schemas.openxmlformats.org/officeDocument/2006/relationships/image" Target="../media/image1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jpeg"/><Relationship Id="rId7" Type="http://schemas.openxmlformats.org/officeDocument/2006/relationships/image" Target="../media/image15.jpeg"/><Relationship Id="rId2" Type="http://schemas.openxmlformats.org/officeDocument/2006/relationships/image" Target="../media/image11.jpeg"/><Relationship Id="rId1" Type="http://schemas.openxmlformats.org/officeDocument/2006/relationships/image" Target="../media/image10.jpeg"/><Relationship Id="rId6" Type="http://schemas.openxmlformats.org/officeDocument/2006/relationships/image" Target="../media/image14.jpeg"/><Relationship Id="rId5" Type="http://schemas.openxmlformats.org/officeDocument/2006/relationships/image" Target="../media/image3.jpeg"/><Relationship Id="rId4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0</xdr:row>
      <xdr:rowOff>142875</xdr:rowOff>
    </xdr:from>
    <xdr:to>
      <xdr:col>3</xdr:col>
      <xdr:colOff>647700</xdr:colOff>
      <xdr:row>5</xdr:row>
      <xdr:rowOff>57150</xdr:rowOff>
    </xdr:to>
    <xdr:pic>
      <xdr:nvPicPr>
        <xdr:cNvPr id="6603" name="Imagem 1">
          <a:extLst>
            <a:ext uri="{FF2B5EF4-FFF2-40B4-BE49-F238E27FC236}">
              <a16:creationId xmlns:a16="http://schemas.microsoft.com/office/drawing/2014/main" id="{37FD3C79-BC09-EF20-154D-288DF931AD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142875"/>
          <a:ext cx="13049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57150</xdr:colOff>
      <xdr:row>0</xdr:row>
      <xdr:rowOff>142875</xdr:rowOff>
    </xdr:from>
    <xdr:to>
      <xdr:col>11</xdr:col>
      <xdr:colOff>647700</xdr:colOff>
      <xdr:row>5</xdr:row>
      <xdr:rowOff>57150</xdr:rowOff>
    </xdr:to>
    <xdr:pic>
      <xdr:nvPicPr>
        <xdr:cNvPr id="6604" name="Imagem 14">
          <a:extLst>
            <a:ext uri="{FF2B5EF4-FFF2-40B4-BE49-F238E27FC236}">
              <a16:creationId xmlns:a16="http://schemas.microsoft.com/office/drawing/2014/main" id="{A0DD67AF-76C1-B439-3AB7-06F604CDE5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142875"/>
          <a:ext cx="14001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123825</xdr:colOff>
      <xdr:row>0</xdr:row>
      <xdr:rowOff>142875</xdr:rowOff>
    </xdr:from>
    <xdr:to>
      <xdr:col>20</xdr:col>
      <xdr:colOff>0</xdr:colOff>
      <xdr:row>5</xdr:row>
      <xdr:rowOff>57150</xdr:rowOff>
    </xdr:to>
    <xdr:pic>
      <xdr:nvPicPr>
        <xdr:cNvPr id="6605" name="Imagem 16">
          <a:extLst>
            <a:ext uri="{FF2B5EF4-FFF2-40B4-BE49-F238E27FC236}">
              <a16:creationId xmlns:a16="http://schemas.microsoft.com/office/drawing/2014/main" id="{E302441D-60B6-E02B-E0D2-FAA1E17D1E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63525" y="142875"/>
          <a:ext cx="15049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114300</xdr:colOff>
      <xdr:row>0</xdr:row>
      <xdr:rowOff>142875</xdr:rowOff>
    </xdr:from>
    <xdr:to>
      <xdr:col>27</xdr:col>
      <xdr:colOff>647700</xdr:colOff>
      <xdr:row>5</xdr:row>
      <xdr:rowOff>57150</xdr:rowOff>
    </xdr:to>
    <xdr:pic>
      <xdr:nvPicPr>
        <xdr:cNvPr id="6606" name="Imagem 17">
          <a:extLst>
            <a:ext uri="{FF2B5EF4-FFF2-40B4-BE49-F238E27FC236}">
              <a16:creationId xmlns:a16="http://schemas.microsoft.com/office/drawing/2014/main" id="{B2438033-D127-C2AB-FF03-27A8D4734E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142875"/>
          <a:ext cx="13430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34</xdr:col>
      <xdr:colOff>114300</xdr:colOff>
      <xdr:row>0</xdr:row>
      <xdr:rowOff>142875</xdr:rowOff>
    </xdr:from>
    <xdr:to>
      <xdr:col>35</xdr:col>
      <xdr:colOff>647700</xdr:colOff>
      <xdr:row>5</xdr:row>
      <xdr:rowOff>57150</xdr:rowOff>
    </xdr:to>
    <xdr:pic>
      <xdr:nvPicPr>
        <xdr:cNvPr id="6607" name="Imagem 18">
          <a:extLst>
            <a:ext uri="{FF2B5EF4-FFF2-40B4-BE49-F238E27FC236}">
              <a16:creationId xmlns:a16="http://schemas.microsoft.com/office/drawing/2014/main" id="{5C71BDB8-62F5-8801-A4EC-9D99365059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79300" y="142875"/>
          <a:ext cx="13430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44</xdr:col>
      <xdr:colOff>123825</xdr:colOff>
      <xdr:row>0</xdr:row>
      <xdr:rowOff>142875</xdr:rowOff>
    </xdr:from>
    <xdr:to>
      <xdr:col>45</xdr:col>
      <xdr:colOff>647701</xdr:colOff>
      <xdr:row>5</xdr:row>
      <xdr:rowOff>57150</xdr:rowOff>
    </xdr:to>
    <xdr:pic>
      <xdr:nvPicPr>
        <xdr:cNvPr id="6608" name="Imagem 19">
          <a:extLst>
            <a:ext uri="{FF2B5EF4-FFF2-40B4-BE49-F238E27FC236}">
              <a16:creationId xmlns:a16="http://schemas.microsoft.com/office/drawing/2014/main" id="{F6EC351B-E038-D8A6-B85C-716D96DCE4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0" y="142875"/>
          <a:ext cx="13335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54</xdr:col>
      <xdr:colOff>85725</xdr:colOff>
      <xdr:row>0</xdr:row>
      <xdr:rowOff>142875</xdr:rowOff>
    </xdr:from>
    <xdr:to>
      <xdr:col>55</xdr:col>
      <xdr:colOff>696950</xdr:colOff>
      <xdr:row>5</xdr:row>
      <xdr:rowOff>57150</xdr:rowOff>
    </xdr:to>
    <xdr:pic>
      <xdr:nvPicPr>
        <xdr:cNvPr id="6609" name="Imagem 20">
          <a:extLst>
            <a:ext uri="{FF2B5EF4-FFF2-40B4-BE49-F238E27FC236}">
              <a16:creationId xmlns:a16="http://schemas.microsoft.com/office/drawing/2014/main" id="{E2C3B318-2FF6-8F1F-156F-D93073E571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62075" y="142875"/>
          <a:ext cx="13906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60</xdr:col>
      <xdr:colOff>123825</xdr:colOff>
      <xdr:row>0</xdr:row>
      <xdr:rowOff>142875</xdr:rowOff>
    </xdr:from>
    <xdr:to>
      <xdr:col>61</xdr:col>
      <xdr:colOff>647700</xdr:colOff>
      <xdr:row>5</xdr:row>
      <xdr:rowOff>57150</xdr:rowOff>
    </xdr:to>
    <xdr:pic>
      <xdr:nvPicPr>
        <xdr:cNvPr id="6610" name="Imagem 21">
          <a:extLst>
            <a:ext uri="{FF2B5EF4-FFF2-40B4-BE49-F238E27FC236}">
              <a16:creationId xmlns:a16="http://schemas.microsoft.com/office/drawing/2014/main" id="{F49F4A9B-5B26-9F20-A1C7-E6CEEBC3FD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29300" y="142875"/>
          <a:ext cx="13335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68</xdr:col>
      <xdr:colOff>152400</xdr:colOff>
      <xdr:row>0</xdr:row>
      <xdr:rowOff>142875</xdr:rowOff>
    </xdr:from>
    <xdr:to>
      <xdr:col>70</xdr:col>
      <xdr:colOff>0</xdr:colOff>
      <xdr:row>5</xdr:row>
      <xdr:rowOff>57150</xdr:rowOff>
    </xdr:to>
    <xdr:pic>
      <xdr:nvPicPr>
        <xdr:cNvPr id="6611" name="Imagem 22">
          <a:extLst>
            <a:ext uri="{FF2B5EF4-FFF2-40B4-BE49-F238E27FC236}">
              <a16:creationId xmlns:a16="http://schemas.microsoft.com/office/drawing/2014/main" id="{19F1C919-352E-B230-26E9-15FD694CA7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91950" y="142875"/>
          <a:ext cx="13049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76</xdr:col>
      <xdr:colOff>85725</xdr:colOff>
      <xdr:row>0</xdr:row>
      <xdr:rowOff>85725</xdr:rowOff>
    </xdr:from>
    <xdr:to>
      <xdr:col>77</xdr:col>
      <xdr:colOff>647700</xdr:colOff>
      <xdr:row>5</xdr:row>
      <xdr:rowOff>0</xdr:rowOff>
    </xdr:to>
    <xdr:pic>
      <xdr:nvPicPr>
        <xdr:cNvPr id="6612" name="Imagem 23">
          <a:extLst>
            <a:ext uri="{FF2B5EF4-FFF2-40B4-BE49-F238E27FC236}">
              <a16:creationId xmlns:a16="http://schemas.microsoft.com/office/drawing/2014/main" id="{D1AC5087-8A45-95E1-C639-1BAB071324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73625" y="85725"/>
          <a:ext cx="13716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84</xdr:col>
      <xdr:colOff>76200</xdr:colOff>
      <xdr:row>0</xdr:row>
      <xdr:rowOff>85725</xdr:rowOff>
    </xdr:from>
    <xdr:to>
      <xdr:col>85</xdr:col>
      <xdr:colOff>647700</xdr:colOff>
      <xdr:row>5</xdr:row>
      <xdr:rowOff>0</xdr:rowOff>
    </xdr:to>
    <xdr:pic>
      <xdr:nvPicPr>
        <xdr:cNvPr id="6613" name="Imagem 24">
          <a:extLst>
            <a:ext uri="{FF2B5EF4-FFF2-40B4-BE49-F238E27FC236}">
              <a16:creationId xmlns:a16="http://schemas.microsoft.com/office/drawing/2014/main" id="{276FDBDE-D3A6-A6A8-5E6B-3B862ECA8F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93400" y="85725"/>
          <a:ext cx="13811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92</xdr:col>
      <xdr:colOff>123825</xdr:colOff>
      <xdr:row>0</xdr:row>
      <xdr:rowOff>85725</xdr:rowOff>
    </xdr:from>
    <xdr:to>
      <xdr:col>93</xdr:col>
      <xdr:colOff>647700</xdr:colOff>
      <xdr:row>5</xdr:row>
      <xdr:rowOff>0</xdr:rowOff>
    </xdr:to>
    <xdr:pic>
      <xdr:nvPicPr>
        <xdr:cNvPr id="6614" name="Imagem 25">
          <a:extLst>
            <a:ext uri="{FF2B5EF4-FFF2-40B4-BE49-F238E27FC236}">
              <a16:creationId xmlns:a16="http://schemas.microsoft.com/office/drawing/2014/main" id="{F9A00E78-0F6F-EE13-FD20-B40FFF4E4A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70325" y="85725"/>
          <a:ext cx="13335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0</xdr:row>
      <xdr:rowOff>142875</xdr:rowOff>
    </xdr:from>
    <xdr:to>
      <xdr:col>3</xdr:col>
      <xdr:colOff>809625</xdr:colOff>
      <xdr:row>5</xdr:row>
      <xdr:rowOff>57150</xdr:rowOff>
    </xdr:to>
    <xdr:pic>
      <xdr:nvPicPr>
        <xdr:cNvPr id="7445" name="Imagem 1">
          <a:extLst>
            <a:ext uri="{FF2B5EF4-FFF2-40B4-BE49-F238E27FC236}">
              <a16:creationId xmlns:a16="http://schemas.microsoft.com/office/drawing/2014/main" id="{46D4F39B-6701-E240-8E8F-0E36F9B6B5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142875"/>
          <a:ext cx="14668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57150</xdr:colOff>
      <xdr:row>0</xdr:row>
      <xdr:rowOff>142875</xdr:rowOff>
    </xdr:from>
    <xdr:to>
      <xdr:col>7</xdr:col>
      <xdr:colOff>809626</xdr:colOff>
      <xdr:row>5</xdr:row>
      <xdr:rowOff>57150</xdr:rowOff>
    </xdr:to>
    <xdr:pic>
      <xdr:nvPicPr>
        <xdr:cNvPr id="7446" name="Imagem 14">
          <a:extLst>
            <a:ext uri="{FF2B5EF4-FFF2-40B4-BE49-F238E27FC236}">
              <a16:creationId xmlns:a16="http://schemas.microsoft.com/office/drawing/2014/main" id="{51AE8593-40D6-3A99-5B86-D8B355C27E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142875"/>
          <a:ext cx="1562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123825</xdr:colOff>
      <xdr:row>0</xdr:row>
      <xdr:rowOff>142875</xdr:rowOff>
    </xdr:from>
    <xdr:to>
      <xdr:col>11</xdr:col>
      <xdr:colOff>809626</xdr:colOff>
      <xdr:row>5</xdr:row>
      <xdr:rowOff>57150</xdr:rowOff>
    </xdr:to>
    <xdr:pic>
      <xdr:nvPicPr>
        <xdr:cNvPr id="7447" name="Imagem 16">
          <a:extLst>
            <a:ext uri="{FF2B5EF4-FFF2-40B4-BE49-F238E27FC236}">
              <a16:creationId xmlns:a16="http://schemas.microsoft.com/office/drawing/2014/main" id="{7668B977-463A-0336-F6EF-61D294F6E7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142875"/>
          <a:ext cx="15811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114300</xdr:colOff>
      <xdr:row>0</xdr:row>
      <xdr:rowOff>142875</xdr:rowOff>
    </xdr:from>
    <xdr:to>
      <xdr:col>15</xdr:col>
      <xdr:colOff>809626</xdr:colOff>
      <xdr:row>5</xdr:row>
      <xdr:rowOff>57150</xdr:rowOff>
    </xdr:to>
    <xdr:pic>
      <xdr:nvPicPr>
        <xdr:cNvPr id="7448" name="Imagem 17">
          <a:extLst>
            <a:ext uri="{FF2B5EF4-FFF2-40B4-BE49-F238E27FC236}">
              <a16:creationId xmlns:a16="http://schemas.microsoft.com/office/drawing/2014/main" id="{89158784-893B-59DC-F1F5-F2A6A22787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34750" y="142875"/>
          <a:ext cx="15049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114300</xdr:colOff>
      <xdr:row>0</xdr:row>
      <xdr:rowOff>142875</xdr:rowOff>
    </xdr:from>
    <xdr:to>
      <xdr:col>19</xdr:col>
      <xdr:colOff>809626</xdr:colOff>
      <xdr:row>5</xdr:row>
      <xdr:rowOff>57150</xdr:rowOff>
    </xdr:to>
    <xdr:pic>
      <xdr:nvPicPr>
        <xdr:cNvPr id="7449" name="Imagem 18">
          <a:extLst>
            <a:ext uri="{FF2B5EF4-FFF2-40B4-BE49-F238E27FC236}">
              <a16:creationId xmlns:a16="http://schemas.microsoft.com/office/drawing/2014/main" id="{D5DA21F8-34D9-ADB3-144A-1CF642D03E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73250" y="142875"/>
          <a:ext cx="15049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23</xdr:col>
      <xdr:colOff>123825</xdr:colOff>
      <xdr:row>0</xdr:row>
      <xdr:rowOff>142875</xdr:rowOff>
    </xdr:from>
    <xdr:to>
      <xdr:col>24</xdr:col>
      <xdr:colOff>809624</xdr:colOff>
      <xdr:row>5</xdr:row>
      <xdr:rowOff>57150</xdr:rowOff>
    </xdr:to>
    <xdr:pic>
      <xdr:nvPicPr>
        <xdr:cNvPr id="7450" name="Imagem 19">
          <a:extLst>
            <a:ext uri="{FF2B5EF4-FFF2-40B4-BE49-F238E27FC236}">
              <a16:creationId xmlns:a16="http://schemas.microsoft.com/office/drawing/2014/main" id="{AF5C155F-4182-C3FD-3DE1-FE651BE9B1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30900" y="142875"/>
          <a:ext cx="14954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28</xdr:col>
      <xdr:colOff>85725</xdr:colOff>
      <xdr:row>0</xdr:row>
      <xdr:rowOff>142875</xdr:rowOff>
    </xdr:from>
    <xdr:to>
      <xdr:col>29</xdr:col>
      <xdr:colOff>809625</xdr:colOff>
      <xdr:row>5</xdr:row>
      <xdr:rowOff>57150</xdr:rowOff>
    </xdr:to>
    <xdr:pic>
      <xdr:nvPicPr>
        <xdr:cNvPr id="7451" name="Imagem 20">
          <a:extLst>
            <a:ext uri="{FF2B5EF4-FFF2-40B4-BE49-F238E27FC236}">
              <a16:creationId xmlns:a16="http://schemas.microsoft.com/office/drawing/2014/main" id="{A350D077-F297-9C11-2754-D6EBD8D19E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40925" y="142875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123825</xdr:colOff>
      <xdr:row>0</xdr:row>
      <xdr:rowOff>142875</xdr:rowOff>
    </xdr:from>
    <xdr:to>
      <xdr:col>31</xdr:col>
      <xdr:colOff>1667804</xdr:colOff>
      <xdr:row>5</xdr:row>
      <xdr:rowOff>57150</xdr:rowOff>
    </xdr:to>
    <xdr:pic>
      <xdr:nvPicPr>
        <xdr:cNvPr id="7452" name="Imagem 21">
          <a:extLst>
            <a:ext uri="{FF2B5EF4-FFF2-40B4-BE49-F238E27FC236}">
              <a16:creationId xmlns:a16="http://schemas.microsoft.com/office/drawing/2014/main" id="{82E112FF-4EBA-0B8C-E7F9-EB2AA50747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07900" y="142875"/>
          <a:ext cx="14954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35</xdr:col>
      <xdr:colOff>152400</xdr:colOff>
      <xdr:row>0</xdr:row>
      <xdr:rowOff>142875</xdr:rowOff>
    </xdr:from>
    <xdr:to>
      <xdr:col>36</xdr:col>
      <xdr:colOff>809625</xdr:colOff>
      <xdr:row>5</xdr:row>
      <xdr:rowOff>57150</xdr:rowOff>
    </xdr:to>
    <xdr:pic>
      <xdr:nvPicPr>
        <xdr:cNvPr id="7453" name="Imagem 22">
          <a:extLst>
            <a:ext uri="{FF2B5EF4-FFF2-40B4-BE49-F238E27FC236}">
              <a16:creationId xmlns:a16="http://schemas.microsoft.com/office/drawing/2014/main" id="{705B28B3-7CA1-5830-667C-3B3E56C46B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74975" y="142875"/>
          <a:ext cx="14668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39</xdr:col>
      <xdr:colOff>85725</xdr:colOff>
      <xdr:row>0</xdr:row>
      <xdr:rowOff>85725</xdr:rowOff>
    </xdr:from>
    <xdr:to>
      <xdr:col>40</xdr:col>
      <xdr:colOff>809625</xdr:colOff>
      <xdr:row>5</xdr:row>
      <xdr:rowOff>0</xdr:rowOff>
    </xdr:to>
    <xdr:pic>
      <xdr:nvPicPr>
        <xdr:cNvPr id="7454" name="Imagem 23">
          <a:extLst>
            <a:ext uri="{FF2B5EF4-FFF2-40B4-BE49-F238E27FC236}">
              <a16:creationId xmlns:a16="http://schemas.microsoft.com/office/drawing/2014/main" id="{A225F472-0B0A-A2B4-EE9A-8CC57855CC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46800" y="85725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43</xdr:col>
      <xdr:colOff>76200</xdr:colOff>
      <xdr:row>0</xdr:row>
      <xdr:rowOff>85725</xdr:rowOff>
    </xdr:from>
    <xdr:to>
      <xdr:col>44</xdr:col>
      <xdr:colOff>809625</xdr:colOff>
      <xdr:row>5</xdr:row>
      <xdr:rowOff>0</xdr:rowOff>
    </xdr:to>
    <xdr:pic>
      <xdr:nvPicPr>
        <xdr:cNvPr id="7455" name="Imagem 24">
          <a:extLst>
            <a:ext uri="{FF2B5EF4-FFF2-40B4-BE49-F238E27FC236}">
              <a16:creationId xmlns:a16="http://schemas.microsoft.com/office/drawing/2014/main" id="{C685FCC0-763E-5BD8-5C2B-57E15419D7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75775" y="85725"/>
          <a:ext cx="15430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123825</xdr:colOff>
      <xdr:row>0</xdr:row>
      <xdr:rowOff>85725</xdr:rowOff>
    </xdr:from>
    <xdr:to>
      <xdr:col>48</xdr:col>
      <xdr:colOff>809626</xdr:colOff>
      <xdr:row>5</xdr:row>
      <xdr:rowOff>0</xdr:rowOff>
    </xdr:to>
    <xdr:pic>
      <xdr:nvPicPr>
        <xdr:cNvPr id="7456" name="Imagem 25">
          <a:extLst>
            <a:ext uri="{FF2B5EF4-FFF2-40B4-BE49-F238E27FC236}">
              <a16:creationId xmlns:a16="http://schemas.microsoft.com/office/drawing/2014/main" id="{38F6482C-1673-E057-62F9-8E46A12F9A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61900" y="85725"/>
          <a:ext cx="14954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0</xdr:row>
      <xdr:rowOff>142875</xdr:rowOff>
    </xdr:from>
    <xdr:to>
      <xdr:col>3</xdr:col>
      <xdr:colOff>809625</xdr:colOff>
      <xdr:row>5</xdr:row>
      <xdr:rowOff>57150</xdr:rowOff>
    </xdr:to>
    <xdr:pic>
      <xdr:nvPicPr>
        <xdr:cNvPr id="8457" name="Imagem 1">
          <a:extLst>
            <a:ext uri="{FF2B5EF4-FFF2-40B4-BE49-F238E27FC236}">
              <a16:creationId xmlns:a16="http://schemas.microsoft.com/office/drawing/2014/main" id="{B19F0522-B922-5552-0181-D835FE20B7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142875"/>
          <a:ext cx="14668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57150</xdr:colOff>
      <xdr:row>0</xdr:row>
      <xdr:rowOff>142875</xdr:rowOff>
    </xdr:from>
    <xdr:to>
      <xdr:col>7</xdr:col>
      <xdr:colOff>809626</xdr:colOff>
      <xdr:row>5</xdr:row>
      <xdr:rowOff>57150</xdr:rowOff>
    </xdr:to>
    <xdr:pic>
      <xdr:nvPicPr>
        <xdr:cNvPr id="8458" name="Imagem 14">
          <a:extLst>
            <a:ext uri="{FF2B5EF4-FFF2-40B4-BE49-F238E27FC236}">
              <a16:creationId xmlns:a16="http://schemas.microsoft.com/office/drawing/2014/main" id="{8B72ECCC-6019-E293-7C6A-B02EED5B49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142875"/>
          <a:ext cx="1562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123825</xdr:colOff>
      <xdr:row>0</xdr:row>
      <xdr:rowOff>142875</xdr:rowOff>
    </xdr:from>
    <xdr:to>
      <xdr:col>11</xdr:col>
      <xdr:colOff>809626</xdr:colOff>
      <xdr:row>5</xdr:row>
      <xdr:rowOff>57150</xdr:rowOff>
    </xdr:to>
    <xdr:pic>
      <xdr:nvPicPr>
        <xdr:cNvPr id="8459" name="Imagem 16">
          <a:extLst>
            <a:ext uri="{FF2B5EF4-FFF2-40B4-BE49-F238E27FC236}">
              <a16:creationId xmlns:a16="http://schemas.microsoft.com/office/drawing/2014/main" id="{F6B3CE71-4252-4164-0537-A8B1B9F16E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142875"/>
          <a:ext cx="15811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114300</xdr:colOff>
      <xdr:row>0</xdr:row>
      <xdr:rowOff>142875</xdr:rowOff>
    </xdr:from>
    <xdr:to>
      <xdr:col>15</xdr:col>
      <xdr:colOff>809626</xdr:colOff>
      <xdr:row>5</xdr:row>
      <xdr:rowOff>57150</xdr:rowOff>
    </xdr:to>
    <xdr:pic>
      <xdr:nvPicPr>
        <xdr:cNvPr id="8460" name="Imagem 17">
          <a:extLst>
            <a:ext uri="{FF2B5EF4-FFF2-40B4-BE49-F238E27FC236}">
              <a16:creationId xmlns:a16="http://schemas.microsoft.com/office/drawing/2014/main" id="{E91DB510-191A-21F6-5F2C-5A471955A9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34750" y="142875"/>
          <a:ext cx="15049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114300</xdr:colOff>
      <xdr:row>0</xdr:row>
      <xdr:rowOff>142875</xdr:rowOff>
    </xdr:from>
    <xdr:to>
      <xdr:col>19</xdr:col>
      <xdr:colOff>809626</xdr:colOff>
      <xdr:row>5</xdr:row>
      <xdr:rowOff>57150</xdr:rowOff>
    </xdr:to>
    <xdr:pic>
      <xdr:nvPicPr>
        <xdr:cNvPr id="8461" name="Imagem 18">
          <a:extLst>
            <a:ext uri="{FF2B5EF4-FFF2-40B4-BE49-F238E27FC236}">
              <a16:creationId xmlns:a16="http://schemas.microsoft.com/office/drawing/2014/main" id="{94461314-D73F-57B1-4D5A-5F125E15B5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73250" y="142875"/>
          <a:ext cx="15049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23</xdr:col>
      <xdr:colOff>120650</xdr:colOff>
      <xdr:row>0</xdr:row>
      <xdr:rowOff>139700</xdr:rowOff>
    </xdr:from>
    <xdr:to>
      <xdr:col>24</xdr:col>
      <xdr:colOff>806450</xdr:colOff>
      <xdr:row>5</xdr:row>
      <xdr:rowOff>57150</xdr:rowOff>
    </xdr:to>
    <xdr:pic>
      <xdr:nvPicPr>
        <xdr:cNvPr id="8462" name="Imagem 19">
          <a:extLst>
            <a:ext uri="{FF2B5EF4-FFF2-40B4-BE49-F238E27FC236}">
              <a16:creationId xmlns:a16="http://schemas.microsoft.com/office/drawing/2014/main" id="{09E6131B-1DDC-910E-41F1-779D592848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98882" y="139700"/>
          <a:ext cx="1536932" cy="7189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28</xdr:col>
      <xdr:colOff>85725</xdr:colOff>
      <xdr:row>0</xdr:row>
      <xdr:rowOff>142875</xdr:rowOff>
    </xdr:from>
    <xdr:to>
      <xdr:col>29</xdr:col>
      <xdr:colOff>809625</xdr:colOff>
      <xdr:row>5</xdr:row>
      <xdr:rowOff>57150</xdr:rowOff>
    </xdr:to>
    <xdr:pic>
      <xdr:nvPicPr>
        <xdr:cNvPr id="8463" name="Imagem 20">
          <a:extLst>
            <a:ext uri="{FF2B5EF4-FFF2-40B4-BE49-F238E27FC236}">
              <a16:creationId xmlns:a16="http://schemas.microsoft.com/office/drawing/2014/main" id="{53F6C02C-F0DB-DD63-1D0C-1EB58994C1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40925" y="142875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123825</xdr:colOff>
      <xdr:row>0</xdr:row>
      <xdr:rowOff>142875</xdr:rowOff>
    </xdr:from>
    <xdr:to>
      <xdr:col>31</xdr:col>
      <xdr:colOff>1658279</xdr:colOff>
      <xdr:row>5</xdr:row>
      <xdr:rowOff>57150</xdr:rowOff>
    </xdr:to>
    <xdr:pic>
      <xdr:nvPicPr>
        <xdr:cNvPr id="8464" name="Imagem 21">
          <a:extLst>
            <a:ext uri="{FF2B5EF4-FFF2-40B4-BE49-F238E27FC236}">
              <a16:creationId xmlns:a16="http://schemas.microsoft.com/office/drawing/2014/main" id="{409F0EEE-D591-89BE-40C8-A1AB7A329C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07900" y="142875"/>
          <a:ext cx="14954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35</xdr:col>
      <xdr:colOff>152400</xdr:colOff>
      <xdr:row>0</xdr:row>
      <xdr:rowOff>142875</xdr:rowOff>
    </xdr:from>
    <xdr:to>
      <xdr:col>36</xdr:col>
      <xdr:colOff>694860</xdr:colOff>
      <xdr:row>5</xdr:row>
      <xdr:rowOff>57150</xdr:rowOff>
    </xdr:to>
    <xdr:pic>
      <xdr:nvPicPr>
        <xdr:cNvPr id="8465" name="Imagem 22">
          <a:extLst>
            <a:ext uri="{FF2B5EF4-FFF2-40B4-BE49-F238E27FC236}">
              <a16:creationId xmlns:a16="http://schemas.microsoft.com/office/drawing/2014/main" id="{60E87BB4-5B41-EF2F-4980-4AFF4FE374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74975" y="142875"/>
          <a:ext cx="14668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39</xdr:col>
      <xdr:colOff>82550</xdr:colOff>
      <xdr:row>0</xdr:row>
      <xdr:rowOff>82550</xdr:rowOff>
    </xdr:from>
    <xdr:to>
      <xdr:col>40</xdr:col>
      <xdr:colOff>806450</xdr:colOff>
      <xdr:row>5</xdr:row>
      <xdr:rowOff>0</xdr:rowOff>
    </xdr:to>
    <xdr:pic>
      <xdr:nvPicPr>
        <xdr:cNvPr id="8466" name="Imagem 23">
          <a:extLst>
            <a:ext uri="{FF2B5EF4-FFF2-40B4-BE49-F238E27FC236}">
              <a16:creationId xmlns:a16="http://schemas.microsoft.com/office/drawing/2014/main" id="{209690AB-3E3F-C0D4-6238-B1D81B04F3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00721" y="82550"/>
          <a:ext cx="1575032" cy="7189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43</xdr:col>
      <xdr:colOff>76200</xdr:colOff>
      <xdr:row>0</xdr:row>
      <xdr:rowOff>85725</xdr:rowOff>
    </xdr:from>
    <xdr:to>
      <xdr:col>44</xdr:col>
      <xdr:colOff>809625</xdr:colOff>
      <xdr:row>5</xdr:row>
      <xdr:rowOff>0</xdr:rowOff>
    </xdr:to>
    <xdr:pic>
      <xdr:nvPicPr>
        <xdr:cNvPr id="8467" name="Imagem 24">
          <a:extLst>
            <a:ext uri="{FF2B5EF4-FFF2-40B4-BE49-F238E27FC236}">
              <a16:creationId xmlns:a16="http://schemas.microsoft.com/office/drawing/2014/main" id="{B9C45C4A-D592-A07A-795F-BB2FC56ED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79127" y="85725"/>
          <a:ext cx="1585254" cy="7196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123825</xdr:colOff>
      <xdr:row>0</xdr:row>
      <xdr:rowOff>85725</xdr:rowOff>
    </xdr:from>
    <xdr:to>
      <xdr:col>48</xdr:col>
      <xdr:colOff>809626</xdr:colOff>
      <xdr:row>5</xdr:row>
      <xdr:rowOff>0</xdr:rowOff>
    </xdr:to>
    <xdr:pic>
      <xdr:nvPicPr>
        <xdr:cNvPr id="8468" name="Imagem 25">
          <a:extLst>
            <a:ext uri="{FF2B5EF4-FFF2-40B4-BE49-F238E27FC236}">
              <a16:creationId xmlns:a16="http://schemas.microsoft.com/office/drawing/2014/main" id="{8EFB33BE-E442-2260-02E9-1F83B4966F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61900" y="85725"/>
          <a:ext cx="14954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GRArquivos/Documentos%20Compartilhados/Corporativo/CDNR/102%20Envios%20Para%20o%20Site/2025/06%20-%20Junho/Dados%20para%20Rel%20AN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GRArquivos/Documentos%20Compartilhados/Corporativo/CDNR/102%20Envios%20Para%20o%20Site/2025/06%20-%20Junho/3.PROG_ALOCA&#199;&#195;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g ES"/>
      <sheetName val="Prog TCO"/>
      <sheetName val="Prog Interruptível CSN"/>
      <sheetName val="Prog Mensal CSN"/>
      <sheetName val="Prog Diário ORIGEM"/>
      <sheetName val="Prog Diário ENEVA"/>
      <sheetName val="Prog Trim ENEVA"/>
      <sheetName val="Prog Diário MTX"/>
      <sheetName val="Prog Interruptível EDGE"/>
      <sheetName val="Prog Diário EDGE"/>
      <sheetName val="Prog Anual EDGE"/>
      <sheetName val="Prog Anual YPFB"/>
      <sheetName val="Prog Diário SHELL"/>
      <sheetName val="Prog Mensal SHELL"/>
      <sheetName val="Prog Trim SHELL"/>
      <sheetName val="Prog Anual SHELL"/>
      <sheetName val="Prog Diário GALP"/>
      <sheetName val="Prog Mensal GALP"/>
      <sheetName val="Prog Trim GALP"/>
      <sheetName val="Prog Anual GALP"/>
      <sheetName val="Prog Interruptível MGAS"/>
      <sheetName val="Prog Diário MGAS"/>
      <sheetName val="Prog Anual MGAS"/>
      <sheetName val="Prog CP SULGAS"/>
      <sheetName val="Prog Anual SCGAS"/>
      <sheetName val="Prog CP SCGAS"/>
      <sheetName val="Prog Anual COMPAGAS"/>
      <sheetName val="Prog Anual MSGAS"/>
      <sheetName val="Prog Diário DELTA"/>
      <sheetName val="Prog Diário GAS BRIDGE"/>
      <sheetName val="Prog Diário TRADENER"/>
      <sheetName val="Prog Diário BTG"/>
      <sheetName val="Prog Anual BTG"/>
      <sheetName val="Prog Total"/>
      <sheetName val="Aloc ES"/>
      <sheetName val="Aloc TCO"/>
      <sheetName val="Aloc Interruptível CSN"/>
      <sheetName val="Aloc Mensal CSN"/>
      <sheetName val="Aloc Diário ORIGEM"/>
      <sheetName val="Aloc Diário ENEVA"/>
      <sheetName val="Aloc Trim ENEVA"/>
      <sheetName val="Aloc Diário MTX"/>
      <sheetName val="Aloc Interruptível EDGE"/>
      <sheetName val="Aloc Diário EDGE"/>
      <sheetName val="Aloc Anual EDGE"/>
      <sheetName val="Aloc Anual YPFB"/>
      <sheetName val="Aloc Diário SHELL"/>
      <sheetName val="Aloc Mensal SHELL"/>
      <sheetName val="Aloc Trim SHELL"/>
      <sheetName val="Aloc Anual SHELL"/>
      <sheetName val="Aloc Diário GALP"/>
      <sheetName val="Aloc Mensal GALP"/>
      <sheetName val="Aloc Trim GALP"/>
      <sheetName val="Aloc Anual GALP"/>
      <sheetName val="Aloc Interruptível MGAS"/>
      <sheetName val="Aloc Diário MGAS"/>
      <sheetName val="Aloc Anual MGAS"/>
      <sheetName val="Aloc CP SULGAS"/>
      <sheetName val="Aloc Anual SCGAS"/>
      <sheetName val="Aloc CP SCGAS"/>
      <sheetName val="Aloc Anual COMPAGAS"/>
      <sheetName val="Aloc Anual MSGAS"/>
      <sheetName val="Aloc Diário DELTA"/>
      <sheetName val="Aloc Diário GAS BRIDGE"/>
      <sheetName val="Aloc Diário TRADENER"/>
      <sheetName val="Aloc Diário BTG"/>
      <sheetName val="Aloc Anual BTG"/>
      <sheetName val="Aloc Total"/>
      <sheetName val="Pressões"/>
      <sheetName val="Desv Padrao"/>
      <sheetName val="outr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5">
          <cell r="D5">
            <v>18368</v>
          </cell>
          <cell r="E5">
            <v>271705</v>
          </cell>
          <cell r="F5">
            <v>271706</v>
          </cell>
          <cell r="G5"/>
          <cell r="H5" t="str">
            <v>COD</v>
          </cell>
          <cell r="I5">
            <v>19581</v>
          </cell>
          <cell r="J5">
            <v>26983</v>
          </cell>
          <cell r="K5">
            <v>271704</v>
          </cell>
          <cell r="L5">
            <v>26987</v>
          </cell>
          <cell r="M5">
            <v>26989</v>
          </cell>
          <cell r="N5">
            <v>26990</v>
          </cell>
          <cell r="O5">
            <v>26992</v>
          </cell>
          <cell r="P5">
            <v>26993</v>
          </cell>
          <cell r="Q5">
            <v>26995</v>
          </cell>
          <cell r="R5">
            <v>26996</v>
          </cell>
          <cell r="S5">
            <v>27001</v>
          </cell>
          <cell r="T5">
            <v>27003</v>
          </cell>
          <cell r="U5">
            <v>27004</v>
          </cell>
          <cell r="V5">
            <v>27005</v>
          </cell>
          <cell r="W5">
            <v>27166</v>
          </cell>
          <cell r="X5">
            <v>27167</v>
          </cell>
          <cell r="Y5">
            <v>27170</v>
          </cell>
          <cell r="Z5">
            <v>27147</v>
          </cell>
          <cell r="AA5">
            <v>27148</v>
          </cell>
          <cell r="AB5">
            <v>27149</v>
          </cell>
          <cell r="AC5">
            <v>271703</v>
          </cell>
          <cell r="AD5">
            <v>27150</v>
          </cell>
          <cell r="AE5">
            <v>27151</v>
          </cell>
          <cell r="AF5">
            <v>27152</v>
          </cell>
          <cell r="AG5">
            <v>224822</v>
          </cell>
          <cell r="AH5">
            <v>27146</v>
          </cell>
          <cell r="AI5">
            <v>27165</v>
          </cell>
          <cell r="AJ5">
            <v>27006</v>
          </cell>
          <cell r="AK5">
            <v>27086</v>
          </cell>
          <cell r="AL5">
            <v>275407</v>
          </cell>
          <cell r="AM5">
            <v>275408</v>
          </cell>
          <cell r="AN5">
            <v>275406</v>
          </cell>
          <cell r="AO5">
            <v>27161</v>
          </cell>
          <cell r="AP5">
            <v>27162</v>
          </cell>
          <cell r="AQ5">
            <v>27164</v>
          </cell>
          <cell r="AR5">
            <v>27141</v>
          </cell>
          <cell r="AS5">
            <v>27142</v>
          </cell>
          <cell r="AT5">
            <v>27143</v>
          </cell>
          <cell r="AU5">
            <v>27144</v>
          </cell>
          <cell r="AV5">
            <v>27145</v>
          </cell>
          <cell r="AW5">
            <v>27089</v>
          </cell>
          <cell r="AX5">
            <v>27090</v>
          </cell>
          <cell r="AY5">
            <v>27091</v>
          </cell>
          <cell r="AZ5">
            <v>27081</v>
          </cell>
          <cell r="BA5">
            <v>27082</v>
          </cell>
          <cell r="BB5">
            <v>27083</v>
          </cell>
          <cell r="BC5">
            <v>27084</v>
          </cell>
          <cell r="BD5">
            <v>27085</v>
          </cell>
          <cell r="BE5">
            <v>27088</v>
          </cell>
          <cell r="BF5">
            <v>27087</v>
          </cell>
        </row>
        <row r="6">
          <cell r="D6" t="str">
            <v>MS</v>
          </cell>
          <cell r="E6" t="str">
            <v>SP</v>
          </cell>
          <cell r="F6" t="str">
            <v>SP</v>
          </cell>
          <cell r="G6"/>
          <cell r="H6" t="str">
            <v>UF</v>
          </cell>
          <cell r="I6" t="str">
            <v>MS</v>
          </cell>
          <cell r="J6" t="str">
            <v>MS</v>
          </cell>
          <cell r="K6" t="str">
            <v>MS</v>
          </cell>
          <cell r="L6" t="str">
            <v>MS</v>
          </cell>
          <cell r="M6" t="str">
            <v>SP</v>
          </cell>
          <cell r="N6" t="str">
            <v>SP</v>
          </cell>
          <cell r="O6" t="str">
            <v>SP</v>
          </cell>
          <cell r="P6" t="str">
            <v>SP</v>
          </cell>
          <cell r="Q6" t="str">
            <v>SP</v>
          </cell>
          <cell r="R6" t="str">
            <v>SP</v>
          </cell>
          <cell r="S6" t="str">
            <v>SP</v>
          </cell>
          <cell r="T6" t="str">
            <v>SP</v>
          </cell>
          <cell r="U6" t="str">
            <v>SP</v>
          </cell>
          <cell r="V6" t="str">
            <v>SP</v>
          </cell>
          <cell r="W6" t="str">
            <v>SP</v>
          </cell>
          <cell r="X6" t="str">
            <v>SP</v>
          </cell>
          <cell r="Y6" t="str">
            <v>SP</v>
          </cell>
          <cell r="Z6" t="str">
            <v>SP</v>
          </cell>
          <cell r="AA6" t="str">
            <v>SP</v>
          </cell>
          <cell r="AB6" t="str">
            <v>SP</v>
          </cell>
          <cell r="AC6" t="str">
            <v>SP</v>
          </cell>
          <cell r="AD6" t="str">
            <v>SP</v>
          </cell>
          <cell r="AE6" t="str">
            <v>SP</v>
          </cell>
          <cell r="AF6" t="str">
            <v>SP</v>
          </cell>
          <cell r="AG6" t="str">
            <v>SP</v>
          </cell>
          <cell r="AH6" t="str">
            <v>SP</v>
          </cell>
          <cell r="AI6" t="str">
            <v>PR</v>
          </cell>
          <cell r="AJ6" t="str">
            <v>SP</v>
          </cell>
          <cell r="AK6" t="str">
            <v>RS</v>
          </cell>
          <cell r="AL6" t="str">
            <v>SP</v>
          </cell>
          <cell r="AM6" t="str">
            <v>SP</v>
          </cell>
          <cell r="AN6" t="str">
            <v>SP</v>
          </cell>
          <cell r="AO6" t="str">
            <v>PR</v>
          </cell>
          <cell r="AP6" t="str">
            <v>PR</v>
          </cell>
          <cell r="AQ6" t="str">
            <v>PR</v>
          </cell>
          <cell r="AR6" t="str">
            <v>SC</v>
          </cell>
          <cell r="AS6" t="str">
            <v>SC</v>
          </cell>
          <cell r="AT6" t="str">
            <v>SC</v>
          </cell>
          <cell r="AU6" t="str">
            <v>SC</v>
          </cell>
          <cell r="AV6" t="str">
            <v>SC</v>
          </cell>
          <cell r="AW6" t="str">
            <v>SC</v>
          </cell>
          <cell r="AX6" t="str">
            <v>SC</v>
          </cell>
          <cell r="AY6" t="str">
            <v>SC</v>
          </cell>
          <cell r="AZ6" t="str">
            <v>SC</v>
          </cell>
          <cell r="BA6" t="str">
            <v>RS</v>
          </cell>
          <cell r="BB6" t="str">
            <v>RS</v>
          </cell>
          <cell r="BC6" t="str">
            <v>RS</v>
          </cell>
          <cell r="BD6" t="str">
            <v>RS</v>
          </cell>
          <cell r="BE6" t="str">
            <v>RS</v>
          </cell>
          <cell r="BF6" t="str">
            <v>RS</v>
          </cell>
        </row>
        <row r="7">
          <cell r="D7">
            <v>2</v>
          </cell>
          <cell r="E7">
            <v>3</v>
          </cell>
          <cell r="F7">
            <v>4</v>
          </cell>
          <cell r="G7">
            <v>5</v>
          </cell>
          <cell r="H7">
            <v>6</v>
          </cell>
          <cell r="I7">
            <v>7</v>
          </cell>
          <cell r="J7">
            <v>8</v>
          </cell>
          <cell r="K7">
            <v>9</v>
          </cell>
          <cell r="L7">
            <v>10</v>
          </cell>
          <cell r="M7">
            <v>11</v>
          </cell>
          <cell r="N7">
            <v>12</v>
          </cell>
          <cell r="O7">
            <v>13</v>
          </cell>
          <cell r="P7">
            <v>14</v>
          </cell>
          <cell r="Q7">
            <v>15</v>
          </cell>
          <cell r="R7">
            <v>16</v>
          </cell>
          <cell r="S7">
            <v>17</v>
          </cell>
          <cell r="T7">
            <v>18</v>
          </cell>
          <cell r="U7">
            <v>19</v>
          </cell>
          <cell r="V7">
            <v>20</v>
          </cell>
          <cell r="W7">
            <v>21</v>
          </cell>
          <cell r="X7">
            <v>22</v>
          </cell>
          <cell r="Y7">
            <v>23</v>
          </cell>
          <cell r="Z7">
            <v>24</v>
          </cell>
          <cell r="AA7">
            <v>25</v>
          </cell>
          <cell r="AB7">
            <v>26</v>
          </cell>
          <cell r="AC7">
            <v>27</v>
          </cell>
          <cell r="AD7">
            <v>28</v>
          </cell>
          <cell r="AE7">
            <v>29</v>
          </cell>
          <cell r="AF7">
            <v>30</v>
          </cell>
          <cell r="AG7">
            <v>31</v>
          </cell>
          <cell r="AH7">
            <v>32</v>
          </cell>
          <cell r="AI7">
            <v>33</v>
          </cell>
          <cell r="AJ7">
            <v>34</v>
          </cell>
          <cell r="AK7">
            <v>35</v>
          </cell>
          <cell r="AL7">
            <v>36</v>
          </cell>
          <cell r="AM7">
            <v>37</v>
          </cell>
          <cell r="AN7">
            <v>38</v>
          </cell>
          <cell r="AO7">
            <v>39</v>
          </cell>
          <cell r="AP7">
            <v>40</v>
          </cell>
          <cell r="AQ7">
            <v>41</v>
          </cell>
          <cell r="AR7">
            <v>42</v>
          </cell>
          <cell r="AS7">
            <v>43</v>
          </cell>
          <cell r="AT7">
            <v>44</v>
          </cell>
          <cell r="AU7">
            <v>45</v>
          </cell>
          <cell r="AV7">
            <v>46</v>
          </cell>
          <cell r="AW7">
            <v>47</v>
          </cell>
          <cell r="AX7">
            <v>48</v>
          </cell>
          <cell r="AY7">
            <v>49</v>
          </cell>
          <cell r="AZ7">
            <v>50</v>
          </cell>
          <cell r="BA7">
            <v>51</v>
          </cell>
          <cell r="BB7">
            <v>52</v>
          </cell>
          <cell r="BC7">
            <v>53</v>
          </cell>
          <cell r="BD7">
            <v>54</v>
          </cell>
          <cell r="BE7">
            <v>55</v>
          </cell>
          <cell r="BF7">
            <v>56</v>
          </cell>
        </row>
        <row r="8">
          <cell r="D8" t="str">
            <v>Corumbá (Mutun)</v>
          </cell>
          <cell r="E8" t="str">
            <v>GUARAREMA (EMR Guararema)</v>
          </cell>
          <cell r="F8" t="str">
            <v>GASCAR (EMR Replan)</v>
          </cell>
          <cell r="G8"/>
          <cell r="H8" t="str">
            <v>PR</v>
          </cell>
          <cell r="I8" t="str">
            <v>Corumbá</v>
          </cell>
          <cell r="J8" t="str">
            <v>Campo Grande</v>
          </cell>
          <cell r="K8" t="str">
            <v>Três Lagoas / UFN III</v>
          </cell>
          <cell r="L8" t="str">
            <v>Três Lagoas  / UTE</v>
          </cell>
          <cell r="M8" t="str">
            <v>Valparaíso</v>
          </cell>
          <cell r="N8" t="str">
            <v>Bilac</v>
          </cell>
          <cell r="O8" t="str">
            <v>Guaiçara</v>
          </cell>
          <cell r="P8" t="str">
            <v>Iacanga</v>
          </cell>
          <cell r="Q8" t="str">
            <v>Ibitinga</v>
          </cell>
          <cell r="R8" t="str">
            <v>Boa Esperança do Sul</v>
          </cell>
          <cell r="S8" t="str">
            <v>São Carlos</v>
          </cell>
          <cell r="T8" t="str">
            <v>Rio Claro</v>
          </cell>
          <cell r="U8" t="str">
            <v>Limeira</v>
          </cell>
          <cell r="V8" t="str">
            <v>Americana</v>
          </cell>
          <cell r="W8" t="str">
            <v>Jaguariúna</v>
          </cell>
          <cell r="X8" t="str">
            <v>Itatiba</v>
          </cell>
          <cell r="Y8" t="str">
            <v>Guararema</v>
          </cell>
          <cell r="Z8" t="str">
            <v>Sumaré</v>
          </cell>
          <cell r="AA8" t="str">
            <v>Campinas</v>
          </cell>
          <cell r="AB8" t="str">
            <v>Indaiatuba</v>
          </cell>
          <cell r="AC8" t="str">
            <v>Itirapina</v>
          </cell>
          <cell r="AD8" t="str">
            <v>Itu</v>
          </cell>
          <cell r="AE8" t="str">
            <v>Porto Feliz</v>
          </cell>
          <cell r="AF8" t="str">
            <v>Araçoiaba</v>
          </cell>
          <cell r="AG8" t="str">
            <v>Itapetininga</v>
          </cell>
          <cell r="AH8" t="str">
            <v>GEMINI</v>
          </cell>
          <cell r="AI8" t="str">
            <v>REPAR</v>
          </cell>
          <cell r="AJ8" t="str">
            <v>REPLAN</v>
          </cell>
          <cell r="AK8" t="str">
            <v>Canoas UTE</v>
          </cell>
          <cell r="AL8" t="str">
            <v>EMED GASCAR (EMR Replan)</v>
          </cell>
          <cell r="AM8" t="str">
            <v>EMED GASPAJ (EMR Jacutinga)</v>
          </cell>
          <cell r="AN8" t="str">
            <v>EMED GUARAREMA (EMR Guararema)</v>
          </cell>
          <cell r="AO8" t="str">
            <v>Campo Largo</v>
          </cell>
          <cell r="AP8" t="str">
            <v>Araucária CIC</v>
          </cell>
          <cell r="AQ8" t="str">
            <v>Araucária UTE</v>
          </cell>
          <cell r="AR8" t="str">
            <v>Joinville</v>
          </cell>
          <cell r="AS8" t="str">
            <v>Guaramirim</v>
          </cell>
          <cell r="AT8" t="str">
            <v>Gaspar</v>
          </cell>
          <cell r="AU8" t="str">
            <v>Brusque</v>
          </cell>
          <cell r="AV8" t="str">
            <v>Tijucas</v>
          </cell>
          <cell r="AW8" t="str">
            <v>S.P.Alcântara</v>
          </cell>
          <cell r="AX8" t="str">
            <v>Tubarão</v>
          </cell>
          <cell r="AY8" t="str">
            <v>Urussanga</v>
          </cell>
          <cell r="AZ8" t="str">
            <v>N. Veneza</v>
          </cell>
          <cell r="BA8" t="str">
            <v>V. do Cedro</v>
          </cell>
          <cell r="BB8" t="str">
            <v>Igrejinha</v>
          </cell>
          <cell r="BC8" t="str">
            <v>Araricá</v>
          </cell>
          <cell r="BD8" t="str">
            <v>Cachoeirinha</v>
          </cell>
          <cell r="BE8" t="str">
            <v>Canoas</v>
          </cell>
          <cell r="BF8" t="str">
            <v>REFAP</v>
          </cell>
        </row>
        <row r="9">
          <cell r="D9">
            <v>11719.582600000002</v>
          </cell>
          <cell r="E9">
            <v>0</v>
          </cell>
          <cell r="F9">
            <v>11399.123000000001</v>
          </cell>
          <cell r="G9"/>
          <cell r="H9"/>
          <cell r="I9">
            <v>0</v>
          </cell>
          <cell r="J9">
            <v>70.001300000000001</v>
          </cell>
          <cell r="K9">
            <v>0</v>
          </cell>
          <cell r="L9">
            <v>360.96379999999999</v>
          </cell>
          <cell r="M9">
            <v>0.3</v>
          </cell>
          <cell r="N9">
            <v>65.417599999999993</v>
          </cell>
          <cell r="O9">
            <v>54.4617</v>
          </cell>
          <cell r="P9">
            <v>126.7208</v>
          </cell>
          <cell r="Q9">
            <v>9.4987999999999992</v>
          </cell>
          <cell r="R9">
            <v>137.03749999999999</v>
          </cell>
          <cell r="S9">
            <v>231.6788</v>
          </cell>
          <cell r="T9">
            <v>1466.7780000000002</v>
          </cell>
          <cell r="U9">
            <v>1194.2433999999998</v>
          </cell>
          <cell r="V9">
            <v>99.166700000000006</v>
          </cell>
          <cell r="W9">
            <v>721.30870000000004</v>
          </cell>
          <cell r="X9">
            <v>1178.5008</v>
          </cell>
          <cell r="Y9">
            <v>135.77709999999999</v>
          </cell>
          <cell r="Z9">
            <v>169.85039999999998</v>
          </cell>
          <cell r="AA9">
            <v>0</v>
          </cell>
          <cell r="AB9">
            <v>15</v>
          </cell>
          <cell r="AC9">
            <v>0.70830000000000004</v>
          </cell>
          <cell r="AD9">
            <v>344.0104</v>
          </cell>
          <cell r="AE9">
            <v>205.3467</v>
          </cell>
          <cell r="AF9">
            <v>136.72579999999999</v>
          </cell>
          <cell r="AG9">
            <v>4.7446000000000002</v>
          </cell>
          <cell r="AH9">
            <v>316</v>
          </cell>
          <cell r="AI9">
            <v>950.00080000000003</v>
          </cell>
          <cell r="AJ9">
            <v>2300.0009</v>
          </cell>
          <cell r="AK9">
            <v>0</v>
          </cell>
          <cell r="AL9">
            <v>358.12</v>
          </cell>
          <cell r="AM9">
            <v>376.33499999999998</v>
          </cell>
          <cell r="AN9">
            <v>1416.6667</v>
          </cell>
          <cell r="AO9">
            <v>221.62</v>
          </cell>
          <cell r="AP9">
            <v>387.23</v>
          </cell>
          <cell r="AQ9">
            <v>0</v>
          </cell>
          <cell r="AR9">
            <v>49.995000000000005</v>
          </cell>
          <cell r="AS9">
            <v>319.53579999999999</v>
          </cell>
          <cell r="AT9">
            <v>78.995399999999989</v>
          </cell>
          <cell r="AU9">
            <v>7.2967000000000004</v>
          </cell>
          <cell r="AV9">
            <v>225.39709999999999</v>
          </cell>
          <cell r="AW9">
            <v>49.895800000000001</v>
          </cell>
          <cell r="AX9">
            <v>41.795400000000001</v>
          </cell>
          <cell r="AY9">
            <v>233.9966</v>
          </cell>
          <cell r="AZ9">
            <v>279.39670000000001</v>
          </cell>
          <cell r="BA9">
            <v>48.013300000000001</v>
          </cell>
          <cell r="BB9">
            <v>1.5404</v>
          </cell>
          <cell r="BC9">
            <v>156.98750000000001</v>
          </cell>
          <cell r="BD9">
            <v>326.74579999999997</v>
          </cell>
          <cell r="BE9">
            <v>671.13670000000002</v>
          </cell>
          <cell r="BF9">
            <v>699.99959999999999</v>
          </cell>
        </row>
        <row r="10">
          <cell r="D10">
            <v>10876.7381</v>
          </cell>
          <cell r="E10">
            <v>0</v>
          </cell>
          <cell r="F10">
            <v>11055.3169</v>
          </cell>
          <cell r="G10"/>
          <cell r="H10"/>
          <cell r="I10">
            <v>0</v>
          </cell>
          <cell r="J10">
            <v>74.518299999999996</v>
          </cell>
          <cell r="K10">
            <v>0</v>
          </cell>
          <cell r="L10">
            <v>486.99959999999999</v>
          </cell>
          <cell r="M10">
            <v>0.29670000000000002</v>
          </cell>
          <cell r="N10">
            <v>33.501199999999997</v>
          </cell>
          <cell r="O10">
            <v>60.839200000000005</v>
          </cell>
          <cell r="P10">
            <v>134.9975</v>
          </cell>
          <cell r="Q10">
            <v>32.002499999999998</v>
          </cell>
          <cell r="R10">
            <v>162.3246</v>
          </cell>
          <cell r="S10">
            <v>370.56630000000001</v>
          </cell>
          <cell r="T10">
            <v>1571.8545999999999</v>
          </cell>
          <cell r="U10">
            <v>1375.6683999999998</v>
          </cell>
          <cell r="V10">
            <v>120.41670000000001</v>
          </cell>
          <cell r="W10">
            <v>773.16959999999995</v>
          </cell>
          <cell r="X10">
            <v>547.00040000000001</v>
          </cell>
          <cell r="Y10">
            <v>172.14709999999999</v>
          </cell>
          <cell r="Z10">
            <v>259.99959999999999</v>
          </cell>
          <cell r="AA10">
            <v>75.001300000000001</v>
          </cell>
          <cell r="AB10">
            <v>42</v>
          </cell>
          <cell r="AC10">
            <v>20.350000000000001</v>
          </cell>
          <cell r="AD10">
            <v>349.84750000000003</v>
          </cell>
          <cell r="AE10">
            <v>310.65789999999998</v>
          </cell>
          <cell r="AF10">
            <v>155.86080000000001</v>
          </cell>
          <cell r="AG10">
            <v>6.4275000000000002</v>
          </cell>
          <cell r="AH10">
            <v>340.00130000000001</v>
          </cell>
          <cell r="AI10">
            <v>1100</v>
          </cell>
          <cell r="AJ10">
            <v>2249.9995999999996</v>
          </cell>
          <cell r="AK10">
            <v>0</v>
          </cell>
          <cell r="AL10">
            <v>320</v>
          </cell>
          <cell r="AM10">
            <v>355.83080000000001</v>
          </cell>
          <cell r="AN10">
            <v>1416.6667</v>
          </cell>
          <cell r="AO10">
            <v>230.98589999999999</v>
          </cell>
          <cell r="AP10">
            <v>610.21550000000002</v>
          </cell>
          <cell r="AQ10">
            <v>0</v>
          </cell>
          <cell r="AR10">
            <v>138.39580000000001</v>
          </cell>
          <cell r="AS10">
            <v>471.26749999999998</v>
          </cell>
          <cell r="AT10">
            <v>198.5967</v>
          </cell>
          <cell r="AU10">
            <v>30.295000000000002</v>
          </cell>
          <cell r="AV10">
            <v>226.595</v>
          </cell>
          <cell r="AW10">
            <v>71.995000000000005</v>
          </cell>
          <cell r="AX10">
            <v>43.795000000000002</v>
          </cell>
          <cell r="AY10">
            <v>255.2946</v>
          </cell>
          <cell r="AZ10">
            <v>315.49670000000003</v>
          </cell>
          <cell r="BA10">
            <v>180.63329999999999</v>
          </cell>
          <cell r="BB10">
            <v>6.8554000000000004</v>
          </cell>
          <cell r="BC10">
            <v>170.32830000000001</v>
          </cell>
          <cell r="BD10">
            <v>383.26080000000002</v>
          </cell>
          <cell r="BE10">
            <v>738.92880000000002</v>
          </cell>
          <cell r="BF10">
            <v>702</v>
          </cell>
        </row>
        <row r="11">
          <cell r="D11">
            <v>11029.4728</v>
          </cell>
          <cell r="E11">
            <v>0</v>
          </cell>
          <cell r="F11">
            <v>2739.72</v>
          </cell>
          <cell r="G11"/>
          <cell r="H11"/>
          <cell r="I11">
            <v>0</v>
          </cell>
          <cell r="J11">
            <v>51.902500000000003</v>
          </cell>
          <cell r="K11">
            <v>0</v>
          </cell>
          <cell r="L11">
            <v>404.34129999999999</v>
          </cell>
          <cell r="M11">
            <v>0.29670000000000002</v>
          </cell>
          <cell r="N11">
            <v>41.049599999999998</v>
          </cell>
          <cell r="O11">
            <v>70.418800000000005</v>
          </cell>
          <cell r="P11">
            <v>140.09880000000001</v>
          </cell>
          <cell r="Q11">
            <v>32.002499999999998</v>
          </cell>
          <cell r="R11">
            <v>203.2747</v>
          </cell>
          <cell r="S11">
            <v>361.76960000000003</v>
          </cell>
          <cell r="T11">
            <v>1510.0367000000001</v>
          </cell>
          <cell r="U11">
            <v>1346.2560999999998</v>
          </cell>
          <cell r="V11">
            <v>130</v>
          </cell>
          <cell r="W11">
            <v>860.00329999999997</v>
          </cell>
          <cell r="X11">
            <v>612.00130000000001</v>
          </cell>
          <cell r="Y11">
            <v>210.14670000000001</v>
          </cell>
          <cell r="Z11">
            <v>315.54999999999995</v>
          </cell>
          <cell r="AA11">
            <v>130.00129999999999</v>
          </cell>
          <cell r="AB11">
            <v>45</v>
          </cell>
          <cell r="AC11">
            <v>25.039200000000001</v>
          </cell>
          <cell r="AD11">
            <v>356.47749999999996</v>
          </cell>
          <cell r="AE11">
            <v>326.32209999999998</v>
          </cell>
          <cell r="AF11">
            <v>156.2354</v>
          </cell>
          <cell r="AG11">
            <v>8.09</v>
          </cell>
          <cell r="AH11">
            <v>320.00040000000001</v>
          </cell>
          <cell r="AI11">
            <v>1139.9991</v>
          </cell>
          <cell r="AJ11">
            <v>2410</v>
          </cell>
          <cell r="AK11">
            <v>0</v>
          </cell>
          <cell r="AL11">
            <v>0</v>
          </cell>
          <cell r="AM11">
            <v>380.5992</v>
          </cell>
          <cell r="AN11">
            <v>3000</v>
          </cell>
          <cell r="AO11">
            <v>255.35079999999999</v>
          </cell>
          <cell r="AP11">
            <v>637.47169999999994</v>
          </cell>
          <cell r="AQ11">
            <v>0</v>
          </cell>
          <cell r="AR11">
            <v>139.19499999999999</v>
          </cell>
          <cell r="AS11">
            <v>492.08500000000004</v>
          </cell>
          <cell r="AT11">
            <v>221.9958</v>
          </cell>
          <cell r="AU11">
            <v>33.697099999999999</v>
          </cell>
          <cell r="AV11">
            <v>229.4967</v>
          </cell>
          <cell r="AW11">
            <v>79.794600000000003</v>
          </cell>
          <cell r="AX11">
            <v>55.696300000000001</v>
          </cell>
          <cell r="AY11">
            <v>264.0958</v>
          </cell>
          <cell r="AZ11">
            <v>307.89840000000004</v>
          </cell>
          <cell r="BA11">
            <v>211.6217</v>
          </cell>
          <cell r="BB11">
            <v>7.1654</v>
          </cell>
          <cell r="BC11">
            <v>182.7371</v>
          </cell>
          <cell r="BD11">
            <v>382.2688</v>
          </cell>
          <cell r="BE11">
            <v>756.72170000000006</v>
          </cell>
          <cell r="BF11">
            <v>763</v>
          </cell>
        </row>
        <row r="12">
          <cell r="D12">
            <v>10932.201700000001</v>
          </cell>
          <cell r="E12">
            <v>0</v>
          </cell>
          <cell r="F12">
            <v>9068.4725999999991</v>
          </cell>
          <cell r="G12"/>
          <cell r="H12"/>
          <cell r="I12">
            <v>0</v>
          </cell>
          <cell r="J12">
            <v>63.947899999999997</v>
          </cell>
          <cell r="K12">
            <v>0</v>
          </cell>
          <cell r="L12">
            <v>454.10289999999998</v>
          </cell>
          <cell r="M12">
            <v>0.29670000000000002</v>
          </cell>
          <cell r="N12">
            <v>42.0792</v>
          </cell>
          <cell r="O12">
            <v>81.360500000000002</v>
          </cell>
          <cell r="P12">
            <v>152.89710000000002</v>
          </cell>
          <cell r="Q12">
            <v>32.002499999999998</v>
          </cell>
          <cell r="R12">
            <v>193.0488</v>
          </cell>
          <cell r="S12">
            <v>359.99919999999997</v>
          </cell>
          <cell r="T12">
            <v>1571.1763000000003</v>
          </cell>
          <cell r="U12">
            <v>1304.1675999999998</v>
          </cell>
          <cell r="V12">
            <v>232.2</v>
          </cell>
          <cell r="W12">
            <v>786.67079999999999</v>
          </cell>
          <cell r="X12">
            <v>631.9996000000001</v>
          </cell>
          <cell r="Y12">
            <v>203.1463</v>
          </cell>
          <cell r="Z12">
            <v>299.85039999999998</v>
          </cell>
          <cell r="AA12">
            <v>130</v>
          </cell>
          <cell r="AB12">
            <v>45</v>
          </cell>
          <cell r="AC12">
            <v>26.998799999999999</v>
          </cell>
          <cell r="AD12">
            <v>376.37080000000003</v>
          </cell>
          <cell r="AE12">
            <v>318.40170000000001</v>
          </cell>
          <cell r="AF12">
            <v>150.69669999999999</v>
          </cell>
          <cell r="AG12">
            <v>8.9417000000000009</v>
          </cell>
          <cell r="AH12">
            <v>300.00040000000001</v>
          </cell>
          <cell r="AI12">
            <v>1141.6667</v>
          </cell>
          <cell r="AJ12">
            <v>2358.3334</v>
          </cell>
          <cell r="AK12">
            <v>0</v>
          </cell>
          <cell r="AL12">
            <v>619.51</v>
          </cell>
          <cell r="AM12">
            <v>212.5</v>
          </cell>
          <cell r="AN12">
            <v>3000</v>
          </cell>
          <cell r="AO12">
            <v>248.35210000000001</v>
          </cell>
          <cell r="AP12">
            <v>638.15710000000001</v>
          </cell>
          <cell r="AQ12">
            <v>0</v>
          </cell>
          <cell r="AR12">
            <v>150.69669999999999</v>
          </cell>
          <cell r="AS12">
            <v>516.02379999999994</v>
          </cell>
          <cell r="AT12">
            <v>228.49630000000002</v>
          </cell>
          <cell r="AU12">
            <v>33.996300000000005</v>
          </cell>
          <cell r="AV12">
            <v>231.2954</v>
          </cell>
          <cell r="AW12">
            <v>80.596299999999999</v>
          </cell>
          <cell r="AX12">
            <v>36.295400000000001</v>
          </cell>
          <cell r="AY12">
            <v>257.19499999999999</v>
          </cell>
          <cell r="AZ12">
            <v>299.89459999999997</v>
          </cell>
          <cell r="BA12">
            <v>189.6096</v>
          </cell>
          <cell r="BB12">
            <v>7.2129000000000003</v>
          </cell>
          <cell r="BC12">
            <v>162.98169999999999</v>
          </cell>
          <cell r="BD12">
            <v>381.90960000000001</v>
          </cell>
          <cell r="BE12">
            <v>695.90339999999992</v>
          </cell>
          <cell r="BF12">
            <v>749.45830000000001</v>
          </cell>
        </row>
        <row r="13">
          <cell r="D13">
            <v>11100.8794</v>
          </cell>
          <cell r="E13">
            <v>0</v>
          </cell>
          <cell r="F13">
            <v>9069.1031999999996</v>
          </cell>
          <cell r="G13"/>
          <cell r="H13"/>
          <cell r="I13">
            <v>0</v>
          </cell>
          <cell r="J13">
            <v>64.66</v>
          </cell>
          <cell r="K13">
            <v>0</v>
          </cell>
          <cell r="L13">
            <v>447.4</v>
          </cell>
          <cell r="M13">
            <v>0.29670000000000002</v>
          </cell>
          <cell r="N13">
            <v>40.822100000000006</v>
          </cell>
          <cell r="O13">
            <v>77.680499999999995</v>
          </cell>
          <cell r="P13">
            <v>194.39829999999998</v>
          </cell>
          <cell r="Q13">
            <v>32.002499999999998</v>
          </cell>
          <cell r="R13">
            <v>189.28630000000001</v>
          </cell>
          <cell r="S13">
            <v>353.43380000000002</v>
          </cell>
          <cell r="T13">
            <v>1515.5530000000003</v>
          </cell>
          <cell r="U13">
            <v>1259.2920999999999</v>
          </cell>
          <cell r="V13">
            <v>237.9983</v>
          </cell>
          <cell r="W13">
            <v>820.00169999999991</v>
          </cell>
          <cell r="X13">
            <v>632.00040000000001</v>
          </cell>
          <cell r="Y13">
            <v>181.1454</v>
          </cell>
          <cell r="Z13">
            <v>315.74920000000003</v>
          </cell>
          <cell r="AA13">
            <v>130</v>
          </cell>
          <cell r="AB13">
            <v>48.998800000000003</v>
          </cell>
          <cell r="AC13">
            <v>26.0413</v>
          </cell>
          <cell r="AD13">
            <v>353.2079</v>
          </cell>
          <cell r="AE13">
            <v>310.97000000000003</v>
          </cell>
          <cell r="AF13">
            <v>151.49289999999999</v>
          </cell>
          <cell r="AG13">
            <v>7.3463000000000003</v>
          </cell>
          <cell r="AH13">
            <v>320</v>
          </cell>
          <cell r="AI13">
            <v>1250.0003999999999</v>
          </cell>
          <cell r="AJ13">
            <v>2299.9992000000002</v>
          </cell>
          <cell r="AK13">
            <v>0</v>
          </cell>
          <cell r="AL13">
            <v>949.04129999999998</v>
          </cell>
          <cell r="AM13">
            <v>212.5</v>
          </cell>
          <cell r="AN13">
            <v>3000</v>
          </cell>
          <cell r="AO13">
            <v>245.10579999999999</v>
          </cell>
          <cell r="AP13">
            <v>640.59539999999993</v>
          </cell>
          <cell r="AQ13">
            <v>0</v>
          </cell>
          <cell r="AR13">
            <v>147.69710000000001</v>
          </cell>
          <cell r="AS13">
            <v>500.86750000000001</v>
          </cell>
          <cell r="AT13">
            <v>220.3946</v>
          </cell>
          <cell r="AU13">
            <v>32.595399999999998</v>
          </cell>
          <cell r="AV13">
            <v>230.29499999999999</v>
          </cell>
          <cell r="AW13">
            <v>76.395799999999994</v>
          </cell>
          <cell r="AX13">
            <v>38.097099999999998</v>
          </cell>
          <cell r="AY13">
            <v>259.09540000000004</v>
          </cell>
          <cell r="AZ13">
            <v>303.09540000000004</v>
          </cell>
          <cell r="BA13">
            <v>178.10669999999999</v>
          </cell>
          <cell r="BB13">
            <v>7.2342000000000004</v>
          </cell>
          <cell r="BC13">
            <v>173.9708</v>
          </cell>
          <cell r="BD13">
            <v>382.1567</v>
          </cell>
          <cell r="BE13">
            <v>823.43329999999992</v>
          </cell>
          <cell r="BF13">
            <v>649.99879999999996</v>
          </cell>
        </row>
        <row r="14">
          <cell r="D14">
            <v>10850.947599999998</v>
          </cell>
          <cell r="E14">
            <v>0</v>
          </cell>
          <cell r="F14">
            <v>5069.1008000000002</v>
          </cell>
          <cell r="G14"/>
          <cell r="H14"/>
          <cell r="I14">
            <v>0</v>
          </cell>
          <cell r="J14">
            <v>57.101700000000001</v>
          </cell>
          <cell r="K14">
            <v>0</v>
          </cell>
          <cell r="L14">
            <v>450.30039999999997</v>
          </cell>
          <cell r="M14">
            <v>0.29670000000000002</v>
          </cell>
          <cell r="N14">
            <v>36.435499999999998</v>
          </cell>
          <cell r="O14">
            <v>82.6417</v>
          </cell>
          <cell r="P14">
            <v>166.4975</v>
          </cell>
          <cell r="Q14">
            <v>32.002499999999998</v>
          </cell>
          <cell r="R14">
            <v>186.148</v>
          </cell>
          <cell r="S14">
            <v>366.78919999999999</v>
          </cell>
          <cell r="T14">
            <v>1498.5590999999999</v>
          </cell>
          <cell r="U14">
            <v>1437.2205000000001</v>
          </cell>
          <cell r="V14">
            <v>220.00129999999999</v>
          </cell>
          <cell r="W14">
            <v>725.00210000000004</v>
          </cell>
          <cell r="X14">
            <v>621.99920000000009</v>
          </cell>
          <cell r="Y14">
            <v>177.14330000000001</v>
          </cell>
          <cell r="Z14">
            <v>306.55119999999999</v>
          </cell>
          <cell r="AA14">
            <v>119.9987</v>
          </cell>
          <cell r="AB14">
            <v>45.001199999999997</v>
          </cell>
          <cell r="AC14">
            <v>27.023800000000001</v>
          </cell>
          <cell r="AD14">
            <v>365.6388</v>
          </cell>
          <cell r="AE14">
            <v>338.4538</v>
          </cell>
          <cell r="AF14">
            <v>152.09209999999999</v>
          </cell>
          <cell r="AG14">
            <v>5.8150000000000004</v>
          </cell>
          <cell r="AH14">
            <v>339.99959999999999</v>
          </cell>
          <cell r="AI14">
            <v>1183.3342</v>
          </cell>
          <cell r="AJ14">
            <v>2283.3333000000002</v>
          </cell>
          <cell r="AK14">
            <v>0</v>
          </cell>
          <cell r="AL14">
            <v>614.89620000000002</v>
          </cell>
          <cell r="AM14">
            <v>267.08879999999999</v>
          </cell>
          <cell r="AN14">
            <v>3000</v>
          </cell>
          <cell r="AO14">
            <v>260.67500000000001</v>
          </cell>
          <cell r="AP14">
            <v>669.94589999999994</v>
          </cell>
          <cell r="AQ14">
            <v>0</v>
          </cell>
          <cell r="AR14">
            <v>147.2971</v>
          </cell>
          <cell r="AS14">
            <v>487.26670000000001</v>
          </cell>
          <cell r="AT14">
            <v>209.39709999999999</v>
          </cell>
          <cell r="AU14">
            <v>31.395399999999999</v>
          </cell>
          <cell r="AV14">
            <v>228.69499999999999</v>
          </cell>
          <cell r="AW14">
            <v>81.796300000000002</v>
          </cell>
          <cell r="AX14">
            <v>28.596699999999998</v>
          </cell>
          <cell r="AY14">
            <v>225.2971</v>
          </cell>
          <cell r="AZ14">
            <v>285.09710000000001</v>
          </cell>
          <cell r="BA14">
            <v>173.67500000000001</v>
          </cell>
          <cell r="BB14">
            <v>7.2</v>
          </cell>
          <cell r="BC14">
            <v>184.60129999999998</v>
          </cell>
          <cell r="BD14">
            <v>381.46210000000002</v>
          </cell>
          <cell r="BE14">
            <v>766.52829999999994</v>
          </cell>
          <cell r="BF14">
            <v>664.5942</v>
          </cell>
        </row>
        <row r="15">
          <cell r="D15">
            <v>10858.6819</v>
          </cell>
          <cell r="E15">
            <v>0</v>
          </cell>
          <cell r="F15">
            <v>8513.0701999999983</v>
          </cell>
          <cell r="G15"/>
          <cell r="H15"/>
          <cell r="I15">
            <v>0</v>
          </cell>
          <cell r="J15">
            <v>46.6633</v>
          </cell>
          <cell r="K15">
            <v>0</v>
          </cell>
          <cell r="L15">
            <v>460.00080000000003</v>
          </cell>
          <cell r="M15">
            <v>0.29670000000000002</v>
          </cell>
          <cell r="N15">
            <v>37.2316</v>
          </cell>
          <cell r="O15">
            <v>65.369599999999991</v>
          </cell>
          <cell r="P15">
            <v>130.61670000000001</v>
          </cell>
          <cell r="Q15">
            <v>32.002499999999998</v>
          </cell>
          <cell r="R15">
            <v>177.15709999999999</v>
          </cell>
          <cell r="S15">
            <v>352.2088</v>
          </cell>
          <cell r="T15">
            <v>1579.9124999999999</v>
          </cell>
          <cell r="U15">
            <v>1367.9920999999999</v>
          </cell>
          <cell r="V15">
            <v>204.9992</v>
          </cell>
          <cell r="W15">
            <v>755.00379999999996</v>
          </cell>
          <cell r="X15">
            <v>568.5104</v>
          </cell>
          <cell r="Y15">
            <v>163.41669999999999</v>
          </cell>
          <cell r="Z15">
            <v>299.45000000000005</v>
          </cell>
          <cell r="AA15">
            <v>35.416699999999999</v>
          </cell>
          <cell r="AB15">
            <v>26.916699999999999</v>
          </cell>
          <cell r="AC15">
            <v>20.3017</v>
          </cell>
          <cell r="AD15">
            <v>353.9871</v>
          </cell>
          <cell r="AE15">
            <v>279.42</v>
          </cell>
          <cell r="AF15">
            <v>136.52420000000001</v>
          </cell>
          <cell r="AG15">
            <v>2.7766999999999999</v>
          </cell>
          <cell r="AH15">
            <v>359.99959999999999</v>
          </cell>
          <cell r="AI15">
            <v>1200</v>
          </cell>
          <cell r="AJ15">
            <v>2341.6667000000002</v>
          </cell>
          <cell r="AK15">
            <v>0</v>
          </cell>
          <cell r="AL15">
            <v>345</v>
          </cell>
          <cell r="AM15">
            <v>231.54580000000001</v>
          </cell>
          <cell r="AN15">
            <v>3000</v>
          </cell>
          <cell r="AO15">
            <v>243.2346</v>
          </cell>
          <cell r="AP15">
            <v>515.78960000000006</v>
          </cell>
          <cell r="AQ15">
            <v>0</v>
          </cell>
          <cell r="AR15">
            <v>85.696699999999993</v>
          </cell>
          <cell r="AS15">
            <v>395.82710000000003</v>
          </cell>
          <cell r="AT15">
            <v>129.19580000000002</v>
          </cell>
          <cell r="AU15">
            <v>17.896699999999999</v>
          </cell>
          <cell r="AV15">
            <v>228.69579999999999</v>
          </cell>
          <cell r="AW15">
            <v>67.796300000000002</v>
          </cell>
          <cell r="AX15">
            <v>24.195399999999999</v>
          </cell>
          <cell r="AY15">
            <v>241.8946</v>
          </cell>
          <cell r="AZ15">
            <v>263.49459999999999</v>
          </cell>
          <cell r="BA15">
            <v>94.082899999999995</v>
          </cell>
          <cell r="BB15">
            <v>2.8967000000000001</v>
          </cell>
          <cell r="BC15">
            <v>165.08539999999999</v>
          </cell>
          <cell r="BD15">
            <v>332.60750000000002</v>
          </cell>
          <cell r="BE15">
            <v>765.50749999999994</v>
          </cell>
          <cell r="BF15">
            <v>700</v>
          </cell>
        </row>
        <row r="16">
          <cell r="D16">
            <v>10469.065499999999</v>
          </cell>
          <cell r="E16">
            <v>0</v>
          </cell>
          <cell r="F16">
            <v>6895.5609999999997</v>
          </cell>
          <cell r="G16"/>
          <cell r="H16"/>
          <cell r="I16">
            <v>0</v>
          </cell>
          <cell r="J16">
            <v>52.699599999999997</v>
          </cell>
          <cell r="K16">
            <v>0</v>
          </cell>
          <cell r="L16">
            <v>465.1413</v>
          </cell>
          <cell r="M16">
            <v>0.29670000000000002</v>
          </cell>
          <cell r="N16">
            <v>34.046700000000001</v>
          </cell>
          <cell r="O16">
            <v>54.729199999999999</v>
          </cell>
          <cell r="P16">
            <v>132.69919999999999</v>
          </cell>
          <cell r="Q16">
            <v>32.002499999999998</v>
          </cell>
          <cell r="R16">
            <v>132.38419999999999</v>
          </cell>
          <cell r="S16">
            <v>329.38210000000004</v>
          </cell>
          <cell r="T16">
            <v>1513.2461999999998</v>
          </cell>
          <cell r="U16">
            <v>1308.3570999999999</v>
          </cell>
          <cell r="V16">
            <v>138.125</v>
          </cell>
          <cell r="W16">
            <v>670.00329999999997</v>
          </cell>
          <cell r="X16">
            <v>459.51</v>
          </cell>
          <cell r="Y16">
            <v>142.16669999999999</v>
          </cell>
          <cell r="Z16">
            <v>183.1233</v>
          </cell>
          <cell r="AA16">
            <v>7.0833000000000004</v>
          </cell>
          <cell r="AB16">
            <v>15.5008</v>
          </cell>
          <cell r="AC16">
            <v>1.0625</v>
          </cell>
          <cell r="AD16">
            <v>280.15289999999999</v>
          </cell>
          <cell r="AE16">
            <v>480.0034</v>
          </cell>
          <cell r="AF16">
            <v>132.01249999999999</v>
          </cell>
          <cell r="AG16">
            <v>2.3208000000000002</v>
          </cell>
          <cell r="AH16">
            <v>370.00130000000001</v>
          </cell>
          <cell r="AI16">
            <v>1099.9992</v>
          </cell>
          <cell r="AJ16">
            <v>2300.0009</v>
          </cell>
          <cell r="AK16">
            <v>0</v>
          </cell>
          <cell r="AL16">
            <v>25</v>
          </cell>
          <cell r="AM16">
            <v>233.5292</v>
          </cell>
          <cell r="AN16">
            <v>3000</v>
          </cell>
          <cell r="AO16">
            <v>208.57749999999999</v>
          </cell>
          <cell r="AP16">
            <v>419.50880000000001</v>
          </cell>
          <cell r="AQ16">
            <v>0</v>
          </cell>
          <cell r="AR16">
            <v>56.7958</v>
          </cell>
          <cell r="AS16">
            <v>377.59629999999999</v>
          </cell>
          <cell r="AT16">
            <v>69.997100000000003</v>
          </cell>
          <cell r="AU16">
            <v>8.5945999999999998</v>
          </cell>
          <cell r="AV16">
            <v>222</v>
          </cell>
          <cell r="AW16">
            <v>54.5946</v>
          </cell>
          <cell r="AX16">
            <v>21.9971</v>
          </cell>
          <cell r="AY16">
            <v>226.8954</v>
          </cell>
          <cell r="AZ16">
            <v>283.39710000000002</v>
          </cell>
          <cell r="BA16">
            <v>56.830800000000004</v>
          </cell>
          <cell r="BB16">
            <v>1.3821000000000001</v>
          </cell>
          <cell r="BC16">
            <v>158.3954</v>
          </cell>
          <cell r="BD16">
            <v>321.51080000000002</v>
          </cell>
          <cell r="BE16">
            <v>706.83249999999998</v>
          </cell>
          <cell r="BF16">
            <v>700</v>
          </cell>
        </row>
        <row r="17">
          <cell r="D17">
            <v>10822.363399999998</v>
          </cell>
          <cell r="E17">
            <v>0</v>
          </cell>
          <cell r="F17">
            <v>6904.2371000000003</v>
          </cell>
          <cell r="G17"/>
          <cell r="H17"/>
          <cell r="I17">
            <v>0</v>
          </cell>
          <cell r="J17">
            <v>69</v>
          </cell>
          <cell r="K17">
            <v>0</v>
          </cell>
          <cell r="L17">
            <v>429.99919999999997</v>
          </cell>
          <cell r="M17">
            <v>0.29670000000000002</v>
          </cell>
          <cell r="N17">
            <v>33.282499999999999</v>
          </cell>
          <cell r="O17">
            <v>56.128799999999998</v>
          </cell>
          <cell r="P17">
            <v>195.19749999999999</v>
          </cell>
          <cell r="Q17">
            <v>32.002499999999998</v>
          </cell>
          <cell r="R17">
            <v>147.053</v>
          </cell>
          <cell r="S17">
            <v>361.03889999999996</v>
          </cell>
          <cell r="T17">
            <v>1491.5796</v>
          </cell>
          <cell r="U17">
            <v>1301.087</v>
          </cell>
          <cell r="V17">
            <v>109.3134</v>
          </cell>
          <cell r="W17">
            <v>830.00249999999994</v>
          </cell>
          <cell r="X17">
            <v>572.0104</v>
          </cell>
          <cell r="Y17">
            <v>190.1413</v>
          </cell>
          <cell r="Z17">
            <v>243.9975</v>
          </cell>
          <cell r="AA17">
            <v>119.0008</v>
          </cell>
          <cell r="AB17">
            <v>38</v>
          </cell>
          <cell r="AC17">
            <v>22.998800000000003</v>
          </cell>
          <cell r="AD17">
            <v>390.50870000000003</v>
          </cell>
          <cell r="AE17">
            <v>330.53789999999998</v>
          </cell>
          <cell r="AF17">
            <v>152.15960000000001</v>
          </cell>
          <cell r="AG17">
            <v>4.4588000000000001</v>
          </cell>
          <cell r="AH17">
            <v>156.99959999999999</v>
          </cell>
          <cell r="AI17">
            <v>1110.0012999999999</v>
          </cell>
          <cell r="AJ17">
            <v>2299.9987000000001</v>
          </cell>
          <cell r="AK17">
            <v>0</v>
          </cell>
          <cell r="AL17">
            <v>424.99880000000002</v>
          </cell>
          <cell r="AM17">
            <v>275.55579999999998</v>
          </cell>
          <cell r="AN17">
            <v>3000</v>
          </cell>
          <cell r="AO17">
            <v>264.69409999999999</v>
          </cell>
          <cell r="AP17">
            <v>627.42669999999998</v>
          </cell>
          <cell r="AQ17">
            <v>0</v>
          </cell>
          <cell r="AR17">
            <v>148.19460000000001</v>
          </cell>
          <cell r="AS17">
            <v>481.30709999999999</v>
          </cell>
          <cell r="AT17">
            <v>210.0958</v>
          </cell>
          <cell r="AU17">
            <v>32.994599999999998</v>
          </cell>
          <cell r="AV17">
            <v>231.5958</v>
          </cell>
          <cell r="AW17">
            <v>67.995000000000005</v>
          </cell>
          <cell r="AX17">
            <v>22.9971</v>
          </cell>
          <cell r="AY17">
            <v>223.2963</v>
          </cell>
          <cell r="AZ17">
            <v>297.59659999999997</v>
          </cell>
          <cell r="BA17">
            <v>183.42080000000001</v>
          </cell>
          <cell r="BB17">
            <v>7.0788000000000002</v>
          </cell>
          <cell r="BC17">
            <v>187.39</v>
          </cell>
          <cell r="BD17">
            <v>389.815</v>
          </cell>
          <cell r="BE17">
            <v>729.63750000000005</v>
          </cell>
          <cell r="BF17">
            <v>680</v>
          </cell>
        </row>
        <row r="18">
          <cell r="D18">
            <v>10886.086799999999</v>
          </cell>
          <cell r="E18">
            <v>0</v>
          </cell>
          <cell r="F18">
            <v>4969.4189000000006</v>
          </cell>
          <cell r="G18"/>
          <cell r="H18"/>
          <cell r="I18">
            <v>0</v>
          </cell>
          <cell r="J18">
            <v>76.102099999999993</v>
          </cell>
          <cell r="K18">
            <v>0</v>
          </cell>
          <cell r="L18">
            <v>420.00080000000003</v>
          </cell>
          <cell r="M18">
            <v>0.29670000000000002</v>
          </cell>
          <cell r="N18">
            <v>42.542900000000003</v>
          </cell>
          <cell r="O18">
            <v>69.440899999999999</v>
          </cell>
          <cell r="P18">
            <v>172.69829999999999</v>
          </cell>
          <cell r="Q18">
            <v>32.002499999999998</v>
          </cell>
          <cell r="R18">
            <v>187.8158</v>
          </cell>
          <cell r="S18">
            <v>365.57009999999997</v>
          </cell>
          <cell r="T18">
            <v>1555.1775999999998</v>
          </cell>
          <cell r="U18">
            <v>1296.8125</v>
          </cell>
          <cell r="V18">
            <v>150.0008</v>
          </cell>
          <cell r="W18">
            <v>880.00209999999993</v>
          </cell>
          <cell r="X18">
            <v>631.99880000000007</v>
          </cell>
          <cell r="Y18">
            <v>305.08330000000001</v>
          </cell>
          <cell r="Z18">
            <v>320.55079999999998</v>
          </cell>
          <cell r="AA18">
            <v>160.00129999999999</v>
          </cell>
          <cell r="AB18">
            <v>37.999200000000002</v>
          </cell>
          <cell r="AC18">
            <v>25.0396</v>
          </cell>
          <cell r="AD18">
            <v>408.35919999999999</v>
          </cell>
          <cell r="AE18">
            <v>403.86290000000002</v>
          </cell>
          <cell r="AF18">
            <v>155.4246</v>
          </cell>
          <cell r="AG18">
            <v>6.5762999999999998</v>
          </cell>
          <cell r="AH18">
            <v>111.20829999999999</v>
          </cell>
          <cell r="AI18">
            <v>1200</v>
          </cell>
          <cell r="AJ18">
            <v>2300</v>
          </cell>
          <cell r="AK18">
            <v>0</v>
          </cell>
          <cell r="AL18">
            <v>945</v>
          </cell>
          <cell r="AM18">
            <v>305.62630000000001</v>
          </cell>
          <cell r="AN18">
            <v>3000</v>
          </cell>
          <cell r="AO18">
            <v>260.54840000000002</v>
          </cell>
          <cell r="AP18">
            <v>682.35050000000001</v>
          </cell>
          <cell r="AQ18">
            <v>0</v>
          </cell>
          <cell r="AR18">
            <v>159.2979</v>
          </cell>
          <cell r="AS18">
            <v>506.8125</v>
          </cell>
          <cell r="AT18">
            <v>230.89960000000002</v>
          </cell>
          <cell r="AU18">
            <v>34.497900000000001</v>
          </cell>
          <cell r="AV18">
            <v>233.39830000000001</v>
          </cell>
          <cell r="AW18">
            <v>74.896699999999996</v>
          </cell>
          <cell r="AX18">
            <v>26.496300000000002</v>
          </cell>
          <cell r="AY18">
            <v>224.09629999999999</v>
          </cell>
          <cell r="AZ18">
            <v>292.29589999999996</v>
          </cell>
          <cell r="BA18">
            <v>185.17</v>
          </cell>
          <cell r="BB18">
            <v>8.5738000000000003</v>
          </cell>
          <cell r="BC18">
            <v>189.2208</v>
          </cell>
          <cell r="BD18">
            <v>387.04920000000004</v>
          </cell>
          <cell r="BE18">
            <v>757.8175</v>
          </cell>
          <cell r="BF18">
            <v>700</v>
          </cell>
        </row>
        <row r="19">
          <cell r="D19">
            <v>12377.2935</v>
          </cell>
          <cell r="E19">
            <v>0</v>
          </cell>
          <cell r="F19">
            <v>5825.7598999999982</v>
          </cell>
          <cell r="G19"/>
          <cell r="H19"/>
          <cell r="I19">
            <v>0</v>
          </cell>
          <cell r="J19">
            <v>82.410399999999996</v>
          </cell>
          <cell r="K19">
            <v>0</v>
          </cell>
          <cell r="L19">
            <v>413.00080000000003</v>
          </cell>
          <cell r="M19">
            <v>0.29670000000000002</v>
          </cell>
          <cell r="N19">
            <v>52.0426</v>
          </cell>
          <cell r="O19">
            <v>70.698800000000006</v>
          </cell>
          <cell r="P19">
            <v>323.39669999999995</v>
          </cell>
          <cell r="Q19">
            <v>32.002499999999998</v>
          </cell>
          <cell r="R19">
            <v>182.35339999999999</v>
          </cell>
          <cell r="S19">
            <v>382.7989</v>
          </cell>
          <cell r="T19">
            <v>1617.9133999999995</v>
          </cell>
          <cell r="U19">
            <v>1251.9497000000001</v>
          </cell>
          <cell r="V19">
            <v>303.34379999999999</v>
          </cell>
          <cell r="W19">
            <v>864.86419999999998</v>
          </cell>
          <cell r="X19">
            <v>647.13420000000008</v>
          </cell>
          <cell r="Y19">
            <v>180.45499999999998</v>
          </cell>
          <cell r="Z19">
            <v>324.15129999999999</v>
          </cell>
          <cell r="AA19">
            <v>184.00119999999998</v>
          </cell>
          <cell r="AB19">
            <v>41.998800000000003</v>
          </cell>
          <cell r="AC19">
            <v>30.0138</v>
          </cell>
          <cell r="AD19">
            <v>348.37209999999999</v>
          </cell>
          <cell r="AE19">
            <v>452.89789999999999</v>
          </cell>
          <cell r="AF19">
            <v>152.07040000000001</v>
          </cell>
          <cell r="AG19">
            <v>4.7534000000000001</v>
          </cell>
          <cell r="AH19">
            <v>0</v>
          </cell>
          <cell r="AI19">
            <v>1099.9999</v>
          </cell>
          <cell r="AJ19">
            <v>2400.0007999999998</v>
          </cell>
          <cell r="AK19">
            <v>0</v>
          </cell>
          <cell r="AL19">
            <v>821.94510000000002</v>
          </cell>
          <cell r="AM19">
            <v>295.60590000000002</v>
          </cell>
          <cell r="AN19">
            <v>3000</v>
          </cell>
          <cell r="AO19">
            <v>254.7688</v>
          </cell>
          <cell r="AP19">
            <v>701.55670000000009</v>
          </cell>
          <cell r="AQ19">
            <v>0</v>
          </cell>
          <cell r="AR19">
            <v>171.5992</v>
          </cell>
          <cell r="AS19">
            <v>527.34829999999999</v>
          </cell>
          <cell r="AT19">
            <v>241.89920000000001</v>
          </cell>
          <cell r="AU19">
            <v>32.3996</v>
          </cell>
          <cell r="AV19">
            <v>230.39709999999999</v>
          </cell>
          <cell r="AW19">
            <v>80.296700000000001</v>
          </cell>
          <cell r="AX19">
            <v>22.895800000000001</v>
          </cell>
          <cell r="AY19">
            <v>252.8954</v>
          </cell>
          <cell r="AZ19">
            <v>307.09540000000004</v>
          </cell>
          <cell r="BA19">
            <v>186.28210000000001</v>
          </cell>
          <cell r="BB19">
            <v>8.6182999999999996</v>
          </cell>
          <cell r="BC19">
            <v>194.22910000000002</v>
          </cell>
          <cell r="BD19">
            <v>351.43630000000002</v>
          </cell>
          <cell r="BE19">
            <v>765.2346</v>
          </cell>
          <cell r="BF19">
            <v>649.99879999999996</v>
          </cell>
        </row>
        <row r="20">
          <cell r="D20">
            <v>13354.066299999997</v>
          </cell>
          <cell r="E20">
            <v>0</v>
          </cell>
          <cell r="F20">
            <v>4558.4359000000004</v>
          </cell>
          <cell r="G20"/>
          <cell r="H20"/>
          <cell r="I20">
            <v>0</v>
          </cell>
          <cell r="J20">
            <v>75.713800000000006</v>
          </cell>
          <cell r="K20">
            <v>0</v>
          </cell>
          <cell r="L20">
            <v>439.3854</v>
          </cell>
          <cell r="M20">
            <v>0.29670000000000002</v>
          </cell>
          <cell r="N20">
            <v>42.0413</v>
          </cell>
          <cell r="O20">
            <v>70.872199999999992</v>
          </cell>
          <cell r="P20">
            <v>142.4992</v>
          </cell>
          <cell r="Q20">
            <v>32.002499999999998</v>
          </cell>
          <cell r="R20">
            <v>199.39550000000003</v>
          </cell>
          <cell r="S20">
            <v>378.89049999999997</v>
          </cell>
          <cell r="T20">
            <v>1503.7826</v>
          </cell>
          <cell r="U20">
            <v>1325.8095999999998</v>
          </cell>
          <cell r="V20">
            <v>295.27379999999999</v>
          </cell>
          <cell r="W20">
            <v>865.00379999999984</v>
          </cell>
          <cell r="X20">
            <v>632</v>
          </cell>
          <cell r="Y20">
            <v>192.36</v>
          </cell>
          <cell r="Z20">
            <v>319.74920000000003</v>
          </cell>
          <cell r="AA20">
            <v>185.00040000000001</v>
          </cell>
          <cell r="AB20">
            <v>47.999600000000001</v>
          </cell>
          <cell r="AC20">
            <v>29.998799999999999</v>
          </cell>
          <cell r="AD20">
            <v>329.66460000000001</v>
          </cell>
          <cell r="AE20">
            <v>403.89789999999999</v>
          </cell>
          <cell r="AF20">
            <v>156.4571</v>
          </cell>
          <cell r="AG20">
            <v>6.8853999999999997</v>
          </cell>
          <cell r="AH20">
            <v>106.25</v>
          </cell>
          <cell r="AI20">
            <v>1141.6667</v>
          </cell>
          <cell r="AJ20">
            <v>2313.41</v>
          </cell>
          <cell r="AK20">
            <v>0</v>
          </cell>
          <cell r="AL20">
            <v>335</v>
          </cell>
          <cell r="AM20">
            <v>287.20460000000003</v>
          </cell>
          <cell r="AN20">
            <v>4500.0007999999998</v>
          </cell>
          <cell r="AO20">
            <v>275.27289999999999</v>
          </cell>
          <cell r="AP20">
            <v>824.12789999999995</v>
          </cell>
          <cell r="AQ20">
            <v>0</v>
          </cell>
          <cell r="AR20">
            <v>162.29750000000001</v>
          </cell>
          <cell r="AS20">
            <v>547.70330000000001</v>
          </cell>
          <cell r="AT20">
            <v>238.09829999999999</v>
          </cell>
          <cell r="AU20">
            <v>37.298299999999998</v>
          </cell>
          <cell r="AV20">
            <v>234.99879999999999</v>
          </cell>
          <cell r="AW20">
            <v>79.995000000000005</v>
          </cell>
          <cell r="AX20">
            <v>20.295400000000001</v>
          </cell>
          <cell r="AY20">
            <v>241.49709999999999</v>
          </cell>
          <cell r="AZ20">
            <v>309.19760000000002</v>
          </cell>
          <cell r="BA20">
            <v>192.69</v>
          </cell>
          <cell r="BB20">
            <v>8.0525000000000002</v>
          </cell>
          <cell r="BC20">
            <v>194.3783</v>
          </cell>
          <cell r="BD20">
            <v>361.73</v>
          </cell>
          <cell r="BE20">
            <v>870.32500000000005</v>
          </cell>
          <cell r="BF20">
            <v>700</v>
          </cell>
        </row>
        <row r="21">
          <cell r="D21">
            <v>13669.007300000001</v>
          </cell>
          <cell r="E21">
            <v>0</v>
          </cell>
          <cell r="F21">
            <v>7958.9345000000003</v>
          </cell>
          <cell r="G21"/>
          <cell r="H21"/>
          <cell r="I21">
            <v>0</v>
          </cell>
          <cell r="J21">
            <v>71.501300000000001</v>
          </cell>
          <cell r="K21">
            <v>0</v>
          </cell>
          <cell r="L21">
            <v>481.89959999999996</v>
          </cell>
          <cell r="M21">
            <v>0.22670000000000001</v>
          </cell>
          <cell r="N21">
            <v>43.330399999999997</v>
          </cell>
          <cell r="O21">
            <v>76.209199999999996</v>
          </cell>
          <cell r="P21">
            <v>183.99959999999999</v>
          </cell>
          <cell r="Q21">
            <v>44.999200000000002</v>
          </cell>
          <cell r="R21">
            <v>203.06470000000002</v>
          </cell>
          <cell r="S21">
            <v>371.58709999999996</v>
          </cell>
          <cell r="T21">
            <v>1523.7421000000002</v>
          </cell>
          <cell r="U21">
            <v>1262.8210000000001</v>
          </cell>
          <cell r="V21">
            <v>208.95830000000001</v>
          </cell>
          <cell r="W21">
            <v>861.67</v>
          </cell>
          <cell r="X21">
            <v>576.70040000000006</v>
          </cell>
          <cell r="Y21">
            <v>166.41669999999999</v>
          </cell>
          <cell r="Z21">
            <v>276.6508</v>
          </cell>
          <cell r="AA21">
            <v>131.04169999999999</v>
          </cell>
          <cell r="AB21">
            <v>34</v>
          </cell>
          <cell r="AC21">
            <v>24.3917</v>
          </cell>
          <cell r="AD21">
            <v>409.00079999999997</v>
          </cell>
          <cell r="AE21">
            <v>279.00040000000001</v>
          </cell>
          <cell r="AF21">
            <v>156.9992</v>
          </cell>
          <cell r="AG21">
            <v>4.0007999999999999</v>
          </cell>
          <cell r="AH21">
            <v>340.00130000000001</v>
          </cell>
          <cell r="AI21">
            <v>1099.9992</v>
          </cell>
          <cell r="AJ21">
            <v>2450.0003999999999</v>
          </cell>
          <cell r="AK21">
            <v>0</v>
          </cell>
          <cell r="AL21">
            <v>287.50080000000003</v>
          </cell>
          <cell r="AM21">
            <v>279</v>
          </cell>
          <cell r="AN21">
            <v>4500</v>
          </cell>
          <cell r="AO21">
            <v>207.93679999999998</v>
          </cell>
          <cell r="AP21">
            <v>478.95209999999997</v>
          </cell>
          <cell r="AQ21">
            <v>0</v>
          </cell>
          <cell r="AR21">
            <v>152.4983</v>
          </cell>
          <cell r="AS21">
            <v>459.04590000000002</v>
          </cell>
          <cell r="AT21">
            <v>248.59829999999999</v>
          </cell>
          <cell r="AU21">
            <v>32.297899999999998</v>
          </cell>
          <cell r="AV21">
            <v>230.69739999999999</v>
          </cell>
          <cell r="AW21">
            <v>103.51300000000001</v>
          </cell>
          <cell r="AX21">
            <v>24.795400000000001</v>
          </cell>
          <cell r="AY21">
            <v>327.69630000000001</v>
          </cell>
          <cell r="AZ21">
            <v>384.8954</v>
          </cell>
          <cell r="BA21">
            <v>129.60380000000001</v>
          </cell>
          <cell r="BB21">
            <v>5.5533000000000001</v>
          </cell>
          <cell r="BC21">
            <v>186.53100000000001</v>
          </cell>
          <cell r="BD21">
            <v>335.99959999999999</v>
          </cell>
          <cell r="BE21">
            <v>751.0009</v>
          </cell>
          <cell r="BF21">
            <v>750</v>
          </cell>
        </row>
        <row r="22">
          <cell r="D22">
            <v>14146.145999999999</v>
          </cell>
          <cell r="E22">
            <v>0</v>
          </cell>
          <cell r="F22">
            <v>3561.2486999999996</v>
          </cell>
          <cell r="G22"/>
          <cell r="H22"/>
          <cell r="I22">
            <v>0</v>
          </cell>
          <cell r="J22">
            <v>77.302899999999994</v>
          </cell>
          <cell r="K22">
            <v>0</v>
          </cell>
          <cell r="L22">
            <v>417.30079999999998</v>
          </cell>
          <cell r="M22">
            <v>0.22670000000000001</v>
          </cell>
          <cell r="N22">
            <v>44.516300000000001</v>
          </cell>
          <cell r="O22">
            <v>59.480800000000002</v>
          </cell>
          <cell r="P22">
            <v>138.4975</v>
          </cell>
          <cell r="Q22">
            <v>46.597499999999997</v>
          </cell>
          <cell r="R22">
            <v>194.61330000000001</v>
          </cell>
          <cell r="S22">
            <v>358.43880000000001</v>
          </cell>
          <cell r="T22">
            <v>1524.3387</v>
          </cell>
          <cell r="U22">
            <v>1302.6912</v>
          </cell>
          <cell r="V22">
            <v>206.00040000000001</v>
          </cell>
          <cell r="W22">
            <v>875.00209999999993</v>
          </cell>
          <cell r="X22">
            <v>578.4996000000001</v>
          </cell>
          <cell r="Y22">
            <v>318.9151</v>
          </cell>
          <cell r="Z22">
            <v>241.85040000000001</v>
          </cell>
          <cell r="AA22">
            <v>91.999200000000002</v>
          </cell>
          <cell r="AB22">
            <v>26.498799999999999</v>
          </cell>
          <cell r="AC22">
            <v>15</v>
          </cell>
          <cell r="AD22">
            <v>289.81459999999998</v>
          </cell>
          <cell r="AE22">
            <v>397.58130000000006</v>
          </cell>
          <cell r="AF22">
            <v>149.61420000000001</v>
          </cell>
          <cell r="AG22">
            <v>3.92</v>
          </cell>
          <cell r="AH22">
            <v>340</v>
          </cell>
          <cell r="AI22">
            <v>1100</v>
          </cell>
          <cell r="AJ22">
            <v>2249.9994999999999</v>
          </cell>
          <cell r="AK22">
            <v>0</v>
          </cell>
          <cell r="AL22">
            <v>287.5</v>
          </cell>
          <cell r="AM22">
            <v>253.66290000000001</v>
          </cell>
          <cell r="AN22">
            <v>3999.9996000000001</v>
          </cell>
          <cell r="AO22">
            <v>252.37880000000001</v>
          </cell>
          <cell r="AP22">
            <v>467.21249999999998</v>
          </cell>
          <cell r="AQ22">
            <v>0</v>
          </cell>
          <cell r="AR22">
            <v>106.7958</v>
          </cell>
          <cell r="AS22">
            <v>418.97669999999999</v>
          </cell>
          <cell r="AT22">
            <v>132.8963</v>
          </cell>
          <cell r="AU22">
            <v>21.396699999999999</v>
          </cell>
          <cell r="AV22">
            <v>229.8963</v>
          </cell>
          <cell r="AW22">
            <v>67.39500000000001</v>
          </cell>
          <cell r="AX22">
            <v>27.1967</v>
          </cell>
          <cell r="AY22">
            <v>237.69499999999999</v>
          </cell>
          <cell r="AZ22">
            <v>278.39570000000003</v>
          </cell>
          <cell r="BA22">
            <v>98.786299999999997</v>
          </cell>
          <cell r="BB22">
            <v>2.7549999999999999</v>
          </cell>
          <cell r="BC22">
            <v>177.14959999999999</v>
          </cell>
          <cell r="BD22">
            <v>328.41539999999998</v>
          </cell>
          <cell r="BE22">
            <v>760.18499999999995</v>
          </cell>
          <cell r="BF22">
            <v>649.99959999999999</v>
          </cell>
        </row>
        <row r="23">
          <cell r="D23">
            <v>15287.443800000001</v>
          </cell>
          <cell r="E23">
            <v>0</v>
          </cell>
          <cell r="F23">
            <v>6361.8412000000008</v>
          </cell>
          <cell r="G23"/>
          <cell r="H23"/>
          <cell r="I23">
            <v>0</v>
          </cell>
          <cell r="J23">
            <v>71.900000000000006</v>
          </cell>
          <cell r="K23">
            <v>0</v>
          </cell>
          <cell r="L23">
            <v>405.96500000000003</v>
          </cell>
          <cell r="M23">
            <v>0.29670000000000002</v>
          </cell>
          <cell r="N23">
            <v>39.1205</v>
          </cell>
          <cell r="O23">
            <v>53.233400000000003</v>
          </cell>
          <cell r="P23">
            <v>130.61670000000001</v>
          </cell>
          <cell r="Q23">
            <v>32.002499999999998</v>
          </cell>
          <cell r="R23">
            <v>165.9367</v>
          </cell>
          <cell r="S23">
            <v>335.47710000000001</v>
          </cell>
          <cell r="T23">
            <v>1472.9871000000001</v>
          </cell>
          <cell r="U23">
            <v>1302.0394999999999</v>
          </cell>
          <cell r="V23">
            <v>172.00130000000001</v>
          </cell>
          <cell r="W23">
            <v>830.00209999999993</v>
          </cell>
          <cell r="X23">
            <v>523.49880000000007</v>
          </cell>
          <cell r="Y23">
            <v>163.875</v>
          </cell>
          <cell r="Z23">
            <v>203.5496</v>
          </cell>
          <cell r="AA23">
            <v>35.416699999999999</v>
          </cell>
          <cell r="AB23">
            <v>12.498799999999999</v>
          </cell>
          <cell r="AC23">
            <v>1.1333</v>
          </cell>
          <cell r="AD23">
            <v>280.15289999999999</v>
          </cell>
          <cell r="AE23">
            <v>342.29880000000003</v>
          </cell>
          <cell r="AF23">
            <v>137.875</v>
          </cell>
          <cell r="AG23">
            <v>0.11</v>
          </cell>
          <cell r="AH23">
            <v>340</v>
          </cell>
          <cell r="AI23">
            <v>1100</v>
          </cell>
          <cell r="AJ23">
            <v>2199.9991</v>
          </cell>
          <cell r="AK23">
            <v>0</v>
          </cell>
          <cell r="AL23">
            <v>275</v>
          </cell>
          <cell r="AM23">
            <v>241.22329999999999</v>
          </cell>
          <cell r="AN23">
            <v>2125</v>
          </cell>
          <cell r="AO23">
            <v>215.68370000000002</v>
          </cell>
          <cell r="AP23">
            <v>429.24590000000001</v>
          </cell>
          <cell r="AQ23">
            <v>0</v>
          </cell>
          <cell r="AR23">
            <v>66.795400000000001</v>
          </cell>
          <cell r="AS23">
            <v>369.57710000000003</v>
          </cell>
          <cell r="AT23">
            <v>59.495399999999997</v>
          </cell>
          <cell r="AU23">
            <v>10.994999999999999</v>
          </cell>
          <cell r="AV23">
            <v>229.99539999999999</v>
          </cell>
          <cell r="AW23">
            <v>51.695399999999999</v>
          </cell>
          <cell r="AX23">
            <v>15.096299999999999</v>
          </cell>
          <cell r="AY23">
            <v>231.59710000000001</v>
          </cell>
          <cell r="AZ23">
            <v>278.6934</v>
          </cell>
          <cell r="BA23">
            <v>48.0608</v>
          </cell>
          <cell r="BB23">
            <v>1.4803999999999999</v>
          </cell>
          <cell r="BC23">
            <v>160.04750000000001</v>
          </cell>
          <cell r="BD23">
            <v>306.9076</v>
          </cell>
          <cell r="BE23">
            <v>662.06960000000004</v>
          </cell>
          <cell r="BF23">
            <v>610.00080000000003</v>
          </cell>
        </row>
        <row r="24">
          <cell r="D24">
            <v>12913.9679</v>
          </cell>
          <cell r="E24">
            <v>0</v>
          </cell>
          <cell r="F24">
            <v>6563.3056000000006</v>
          </cell>
          <cell r="G24"/>
          <cell r="H24"/>
          <cell r="I24">
            <v>0</v>
          </cell>
          <cell r="J24">
            <v>85.45</v>
          </cell>
          <cell r="K24">
            <v>0</v>
          </cell>
          <cell r="L24">
            <v>372.61080000000004</v>
          </cell>
          <cell r="M24">
            <v>0.29670000000000002</v>
          </cell>
          <cell r="N24">
            <v>33.037500000000001</v>
          </cell>
          <cell r="O24">
            <v>55.729199999999999</v>
          </cell>
          <cell r="P24">
            <v>173.69869999999997</v>
          </cell>
          <cell r="Q24">
            <v>32.002499999999998</v>
          </cell>
          <cell r="R24">
            <v>174.4171</v>
          </cell>
          <cell r="S24">
            <v>352.87620000000004</v>
          </cell>
          <cell r="T24">
            <v>1466.6292000000001</v>
          </cell>
          <cell r="U24">
            <v>1222.5714</v>
          </cell>
          <cell r="V24">
            <v>177.3946</v>
          </cell>
          <cell r="W24">
            <v>810.005</v>
          </cell>
          <cell r="X24">
            <v>607.0003999999999</v>
          </cell>
          <cell r="Y24">
            <v>309.08330000000001</v>
          </cell>
          <cell r="Z24">
            <v>303.59960000000001</v>
          </cell>
          <cell r="AA24">
            <v>150.00129999999999</v>
          </cell>
          <cell r="AB24">
            <v>40.000799999999998</v>
          </cell>
          <cell r="AC24">
            <v>20.997100000000003</v>
          </cell>
          <cell r="AD24">
            <v>297.82580000000002</v>
          </cell>
          <cell r="AE24">
            <v>436.7629</v>
          </cell>
          <cell r="AF24">
            <v>151.66669999999999</v>
          </cell>
          <cell r="AG24">
            <v>3.4058000000000002</v>
          </cell>
          <cell r="AH24">
            <v>339.99919999999997</v>
          </cell>
          <cell r="AI24">
            <v>1200.0008</v>
          </cell>
          <cell r="AJ24">
            <v>2200</v>
          </cell>
          <cell r="AK24">
            <v>0</v>
          </cell>
          <cell r="AL24">
            <v>25</v>
          </cell>
          <cell r="AM24">
            <v>276.47710000000001</v>
          </cell>
          <cell r="AN24">
            <v>3000</v>
          </cell>
          <cell r="AO24">
            <v>249.78750000000002</v>
          </cell>
          <cell r="AP24">
            <v>794.66960000000006</v>
          </cell>
          <cell r="AQ24">
            <v>0</v>
          </cell>
          <cell r="AR24">
            <v>154.8946</v>
          </cell>
          <cell r="AS24">
            <v>505.59370000000001</v>
          </cell>
          <cell r="AT24">
            <v>220.99629999999999</v>
          </cell>
          <cell r="AU24">
            <v>31.996300000000002</v>
          </cell>
          <cell r="AV24">
            <v>232.99539999999999</v>
          </cell>
          <cell r="AW24">
            <v>70.497100000000003</v>
          </cell>
          <cell r="AX24">
            <v>26.194600000000001</v>
          </cell>
          <cell r="AY24">
            <v>223.4967</v>
          </cell>
          <cell r="AZ24">
            <v>297.79379999999998</v>
          </cell>
          <cell r="BA24">
            <v>185.91460000000001</v>
          </cell>
          <cell r="BB24">
            <v>7.2758000000000003</v>
          </cell>
          <cell r="BC24">
            <v>181.1842</v>
          </cell>
          <cell r="BD24">
            <v>342.08710000000002</v>
          </cell>
          <cell r="BE24">
            <v>717.97209999999995</v>
          </cell>
          <cell r="BF24">
            <v>549.99919999999997</v>
          </cell>
        </row>
        <row r="25">
          <cell r="D25">
            <v>11459.148800000001</v>
          </cell>
          <cell r="E25">
            <v>0</v>
          </cell>
          <cell r="F25">
            <v>8068.6773000000012</v>
          </cell>
          <cell r="G25"/>
          <cell r="H25"/>
          <cell r="I25">
            <v>0</v>
          </cell>
          <cell r="J25">
            <v>57.700800000000001</v>
          </cell>
          <cell r="K25">
            <v>0</v>
          </cell>
          <cell r="L25">
            <v>352.9117</v>
          </cell>
          <cell r="M25">
            <v>0.29670000000000002</v>
          </cell>
          <cell r="N25">
            <v>51.313400000000001</v>
          </cell>
          <cell r="O25">
            <v>67.052899999999994</v>
          </cell>
          <cell r="P25">
            <v>169.80629999999999</v>
          </cell>
          <cell r="Q25">
            <v>32.002499999999998</v>
          </cell>
          <cell r="R25">
            <v>235.27340000000001</v>
          </cell>
          <cell r="S25">
            <v>356.76460000000003</v>
          </cell>
          <cell r="T25">
            <v>1578.2804000000001</v>
          </cell>
          <cell r="U25">
            <v>1369.9423999999999</v>
          </cell>
          <cell r="V25">
            <v>183.40790000000001</v>
          </cell>
          <cell r="W25">
            <v>815.00169999999991</v>
          </cell>
          <cell r="X25">
            <v>622.0009</v>
          </cell>
          <cell r="Y25">
            <v>210.45870000000002</v>
          </cell>
          <cell r="Z25">
            <v>348.34879999999998</v>
          </cell>
          <cell r="AA25">
            <v>161.9992</v>
          </cell>
          <cell r="AB25">
            <v>44.999099999999999</v>
          </cell>
          <cell r="AC25">
            <v>22.0396</v>
          </cell>
          <cell r="AD25">
            <v>302.81959999999998</v>
          </cell>
          <cell r="AE25">
            <v>443.24090000000001</v>
          </cell>
          <cell r="AF25">
            <v>148.5821</v>
          </cell>
          <cell r="AG25">
            <v>7.5242000000000004</v>
          </cell>
          <cell r="AH25">
            <v>340</v>
          </cell>
          <cell r="AI25">
            <v>1200</v>
          </cell>
          <cell r="AJ25">
            <v>2200.0000999999997</v>
          </cell>
          <cell r="AK25">
            <v>0</v>
          </cell>
          <cell r="AL25">
            <v>255</v>
          </cell>
          <cell r="AM25">
            <v>242.69630000000001</v>
          </cell>
          <cell r="AN25">
            <v>3200.0009</v>
          </cell>
          <cell r="AO25">
            <v>257.33999999999997</v>
          </cell>
          <cell r="AP25">
            <v>795.01960000000008</v>
          </cell>
          <cell r="AQ25">
            <v>0</v>
          </cell>
          <cell r="AR25">
            <v>151.3963</v>
          </cell>
          <cell r="AS25">
            <v>515.17589999999996</v>
          </cell>
          <cell r="AT25">
            <v>219.59539999999998</v>
          </cell>
          <cell r="AU25">
            <v>32.194600000000001</v>
          </cell>
          <cell r="AV25">
            <v>231.19630000000001</v>
          </cell>
          <cell r="AW25">
            <v>77.394999999999996</v>
          </cell>
          <cell r="AX25">
            <v>28.1967</v>
          </cell>
          <cell r="AY25">
            <v>225.0967</v>
          </cell>
          <cell r="AZ25">
            <v>300.59380000000004</v>
          </cell>
          <cell r="BA25">
            <v>186.75660000000002</v>
          </cell>
          <cell r="BB25">
            <v>7.9496000000000002</v>
          </cell>
          <cell r="BC25">
            <v>189.29040000000001</v>
          </cell>
          <cell r="BD25">
            <v>340.35289999999998</v>
          </cell>
          <cell r="BE25">
            <v>781.66800000000001</v>
          </cell>
          <cell r="BF25">
            <v>549.99919999999997</v>
          </cell>
        </row>
        <row r="26">
          <cell r="D26">
            <v>11827.8153</v>
          </cell>
          <cell r="E26">
            <v>0</v>
          </cell>
          <cell r="F26">
            <v>4688.6596999999992</v>
          </cell>
          <cell r="G26"/>
          <cell r="H26"/>
          <cell r="I26">
            <v>0</v>
          </cell>
          <cell r="J26">
            <v>58.496699999999997</v>
          </cell>
          <cell r="K26">
            <v>0</v>
          </cell>
          <cell r="L26">
            <v>382.59219999999999</v>
          </cell>
          <cell r="M26">
            <v>0.29670000000000002</v>
          </cell>
          <cell r="N26">
            <v>43.910900000000005</v>
          </cell>
          <cell r="O26">
            <v>69.319999999999993</v>
          </cell>
          <cell r="P26">
            <v>211.9975</v>
          </cell>
          <cell r="Q26">
            <v>32.002499999999998</v>
          </cell>
          <cell r="R26">
            <v>203.6712</v>
          </cell>
          <cell r="S26">
            <v>357.32170000000002</v>
          </cell>
          <cell r="T26">
            <v>1517.4788000000003</v>
          </cell>
          <cell r="U26">
            <v>1300.548</v>
          </cell>
          <cell r="V26">
            <v>179.99959999999999</v>
          </cell>
          <cell r="W26">
            <v>829.99380000000008</v>
          </cell>
          <cell r="X26">
            <v>607.00040000000001</v>
          </cell>
          <cell r="Y26">
            <v>162.5829</v>
          </cell>
          <cell r="Z26">
            <v>315.15039999999999</v>
          </cell>
          <cell r="AA26">
            <v>135.00040000000001</v>
          </cell>
          <cell r="AB26">
            <v>44.000799999999998</v>
          </cell>
          <cell r="AC26">
            <v>21.508299999999998</v>
          </cell>
          <cell r="AD26">
            <v>364.68789999999996</v>
          </cell>
          <cell r="AE26">
            <v>665.28089999999997</v>
          </cell>
          <cell r="AF26">
            <v>148.55590000000001</v>
          </cell>
          <cell r="AG26">
            <v>5.8063000000000002</v>
          </cell>
          <cell r="AH26">
            <v>340</v>
          </cell>
          <cell r="AI26">
            <v>1049.9994999999999</v>
          </cell>
          <cell r="AJ26">
            <v>2199.9982999999997</v>
          </cell>
          <cell r="AK26">
            <v>0</v>
          </cell>
          <cell r="AL26">
            <v>437.49790000000002</v>
          </cell>
          <cell r="AM26">
            <v>256.67</v>
          </cell>
          <cell r="AN26">
            <v>3875.0028999999995</v>
          </cell>
          <cell r="AO26">
            <v>246.97669999999999</v>
          </cell>
          <cell r="AP26">
            <v>780.00330000000008</v>
          </cell>
          <cell r="AQ26">
            <v>0</v>
          </cell>
          <cell r="AR26">
            <v>162.4958</v>
          </cell>
          <cell r="AS26">
            <v>502.0566</v>
          </cell>
          <cell r="AT26">
            <v>221.69579999999999</v>
          </cell>
          <cell r="AU26">
            <v>31.996700000000001</v>
          </cell>
          <cell r="AV26">
            <v>228.3954</v>
          </cell>
          <cell r="AW26">
            <v>80.5946</v>
          </cell>
          <cell r="AX26">
            <v>22.0946</v>
          </cell>
          <cell r="AY26">
            <v>243.69460000000001</v>
          </cell>
          <cell r="AZ26">
            <v>287.99669999999998</v>
          </cell>
          <cell r="BA26">
            <v>188.34370000000001</v>
          </cell>
          <cell r="BB26">
            <v>7.9245999999999999</v>
          </cell>
          <cell r="BC26">
            <v>186.21129999999999</v>
          </cell>
          <cell r="BD26">
            <v>337.23250000000002</v>
          </cell>
          <cell r="BE26">
            <v>785.41010000000006</v>
          </cell>
          <cell r="BF26">
            <v>820</v>
          </cell>
        </row>
        <row r="27">
          <cell r="D27">
            <v>12210.3441</v>
          </cell>
          <cell r="E27">
            <v>0</v>
          </cell>
          <cell r="F27">
            <v>6163.6608999999989</v>
          </cell>
          <cell r="G27"/>
          <cell r="H27"/>
          <cell r="I27">
            <v>0</v>
          </cell>
          <cell r="J27">
            <v>63.19</v>
          </cell>
          <cell r="K27">
            <v>0</v>
          </cell>
          <cell r="L27">
            <v>381.2063</v>
          </cell>
          <cell r="M27">
            <v>0.31709999999999999</v>
          </cell>
          <cell r="N27">
            <v>49.589599999999997</v>
          </cell>
          <cell r="O27">
            <v>74.912999999999997</v>
          </cell>
          <cell r="P27">
            <v>212.22500000000002</v>
          </cell>
          <cell r="Q27">
            <v>32.9358</v>
          </cell>
          <cell r="R27">
            <v>194.37</v>
          </cell>
          <cell r="S27">
            <v>357.58010000000002</v>
          </cell>
          <cell r="T27">
            <v>1552.9141999999997</v>
          </cell>
          <cell r="U27">
            <v>1286.3265999999999</v>
          </cell>
          <cell r="V27">
            <v>230.4992</v>
          </cell>
          <cell r="W27">
            <v>845.00120000000004</v>
          </cell>
          <cell r="X27">
            <v>590.00080000000003</v>
          </cell>
          <cell r="Y27">
            <v>172.66669999999999</v>
          </cell>
          <cell r="Z27">
            <v>285.25080000000003</v>
          </cell>
          <cell r="AA27">
            <v>96.333299999999994</v>
          </cell>
          <cell r="AB27">
            <v>31.166699999999999</v>
          </cell>
          <cell r="AC27">
            <v>15.404199999999999</v>
          </cell>
          <cell r="AD27">
            <v>294.60289999999998</v>
          </cell>
          <cell r="AE27">
            <v>449.22210000000001</v>
          </cell>
          <cell r="AF27">
            <v>153.35579999999999</v>
          </cell>
          <cell r="AG27">
            <v>5.3346</v>
          </cell>
          <cell r="AH27">
            <v>355.00040000000001</v>
          </cell>
          <cell r="AI27">
            <v>1149.9996000000001</v>
          </cell>
          <cell r="AJ27">
            <v>2300.0009</v>
          </cell>
          <cell r="AK27">
            <v>0</v>
          </cell>
          <cell r="AL27">
            <v>487.5</v>
          </cell>
          <cell r="AM27">
            <v>292.67630000000003</v>
          </cell>
          <cell r="AN27">
            <v>5000.0012999999999</v>
          </cell>
          <cell r="AO27">
            <v>235.67249999999999</v>
          </cell>
          <cell r="AP27">
            <v>617.47170000000006</v>
          </cell>
          <cell r="AQ27">
            <v>0</v>
          </cell>
          <cell r="AR27">
            <v>92.495399999999989</v>
          </cell>
          <cell r="AS27">
            <v>463.87679999999995</v>
          </cell>
          <cell r="AT27">
            <v>192.99630000000002</v>
          </cell>
          <cell r="AU27">
            <v>22.894600000000001</v>
          </cell>
          <cell r="AV27">
            <v>231.39590000000001</v>
          </cell>
          <cell r="AW27">
            <v>49.194600000000001</v>
          </cell>
          <cell r="AX27">
            <v>29.594999999999999</v>
          </cell>
          <cell r="AY27">
            <v>235.89580000000001</v>
          </cell>
          <cell r="AZ27">
            <v>270.72550000000001</v>
          </cell>
          <cell r="BA27">
            <v>110.0408</v>
          </cell>
          <cell r="BB27">
            <v>8.3178999999999998</v>
          </cell>
          <cell r="BC27">
            <v>172.63130000000001</v>
          </cell>
          <cell r="BD27">
            <v>326.16669999999999</v>
          </cell>
          <cell r="BE27">
            <v>786.37830000000008</v>
          </cell>
          <cell r="BF27">
            <v>897.08339999999998</v>
          </cell>
        </row>
        <row r="28">
          <cell r="D28">
            <v>12139.2654</v>
          </cell>
          <cell r="E28">
            <v>0</v>
          </cell>
          <cell r="F28">
            <v>8161.5794999999998</v>
          </cell>
          <cell r="G28"/>
          <cell r="H28"/>
          <cell r="I28">
            <v>0</v>
          </cell>
          <cell r="J28">
            <v>62.961300000000001</v>
          </cell>
          <cell r="K28">
            <v>0</v>
          </cell>
          <cell r="L28">
            <v>367.26460000000003</v>
          </cell>
          <cell r="M28">
            <v>0.27329999999999999</v>
          </cell>
          <cell r="N28">
            <v>36.5608</v>
          </cell>
          <cell r="O28">
            <v>73.027100000000004</v>
          </cell>
          <cell r="P28">
            <v>159.375</v>
          </cell>
          <cell r="Q28">
            <v>43.692500000000003</v>
          </cell>
          <cell r="R28">
            <v>193.4862</v>
          </cell>
          <cell r="S28">
            <v>373.06119999999999</v>
          </cell>
          <cell r="T28">
            <v>1579.3795999999998</v>
          </cell>
          <cell r="U28">
            <v>1216.6095</v>
          </cell>
          <cell r="V28">
            <v>209.9479</v>
          </cell>
          <cell r="W28">
            <v>785.00379999999996</v>
          </cell>
          <cell r="X28">
            <v>586.9996000000001</v>
          </cell>
          <cell r="Y28">
            <v>159.91419999999999</v>
          </cell>
          <cell r="Z28">
            <v>269.9067</v>
          </cell>
          <cell r="AA28">
            <v>69.999600000000001</v>
          </cell>
          <cell r="AB28">
            <v>27.000399999999999</v>
          </cell>
          <cell r="AC28">
            <v>11.021599999999999</v>
          </cell>
          <cell r="AD28">
            <v>300.29079999999999</v>
          </cell>
          <cell r="AE28">
            <v>409.36079999999998</v>
          </cell>
          <cell r="AF28">
            <v>148.83420000000001</v>
          </cell>
          <cell r="AG28">
            <v>5.36</v>
          </cell>
          <cell r="AH28">
            <v>365.00130000000001</v>
          </cell>
          <cell r="AI28">
            <v>1150</v>
          </cell>
          <cell r="AJ28">
            <v>2350.0003999999999</v>
          </cell>
          <cell r="AK28">
            <v>0</v>
          </cell>
          <cell r="AL28">
            <v>477.5</v>
          </cell>
          <cell r="AM28">
            <v>290.80669999999998</v>
          </cell>
          <cell r="AN28">
            <v>5000</v>
          </cell>
          <cell r="AO28">
            <v>240.02500000000001</v>
          </cell>
          <cell r="AP28">
            <v>650.92750000000001</v>
          </cell>
          <cell r="AQ28">
            <v>0</v>
          </cell>
          <cell r="AR28">
            <v>102.2988</v>
          </cell>
          <cell r="AS28">
            <v>454.32920000000001</v>
          </cell>
          <cell r="AT28">
            <v>141.4975</v>
          </cell>
          <cell r="AU28">
            <v>29.4971</v>
          </cell>
          <cell r="AV28">
            <v>232.6996</v>
          </cell>
          <cell r="AW28">
            <v>71.997100000000003</v>
          </cell>
          <cell r="AX28">
            <v>23.896300000000004</v>
          </cell>
          <cell r="AY28">
            <v>267.69499999999999</v>
          </cell>
          <cell r="AZ28">
            <v>281.69619999999998</v>
          </cell>
          <cell r="BA28">
            <v>125.4671</v>
          </cell>
          <cell r="BB28">
            <v>8.2963000000000005</v>
          </cell>
          <cell r="BC28">
            <v>175.565</v>
          </cell>
          <cell r="BD28">
            <v>340.84249999999997</v>
          </cell>
          <cell r="BE28">
            <v>841.79880000000003</v>
          </cell>
          <cell r="BF28">
            <v>849.99919999999997</v>
          </cell>
        </row>
        <row r="29">
          <cell r="D29">
            <v>12638.904599999998</v>
          </cell>
          <cell r="E29">
            <v>0</v>
          </cell>
          <cell r="F29">
            <v>8819.7464999999993</v>
          </cell>
          <cell r="G29"/>
          <cell r="H29"/>
          <cell r="I29">
            <v>0</v>
          </cell>
          <cell r="J29">
            <v>48.162500000000001</v>
          </cell>
          <cell r="K29">
            <v>0</v>
          </cell>
          <cell r="L29">
            <v>372.43550000000005</v>
          </cell>
          <cell r="M29">
            <v>0.29670000000000002</v>
          </cell>
          <cell r="N29">
            <v>40.002499999999998</v>
          </cell>
          <cell r="O29">
            <v>56.229199999999999</v>
          </cell>
          <cell r="P29">
            <v>149.89879999999999</v>
          </cell>
          <cell r="Q29">
            <v>54.597900000000003</v>
          </cell>
          <cell r="R29">
            <v>199.73499999999999</v>
          </cell>
          <cell r="S29">
            <v>360.9504</v>
          </cell>
          <cell r="T29">
            <v>1540.88</v>
          </cell>
          <cell r="U29">
            <v>1319.9662999999998</v>
          </cell>
          <cell r="V29">
            <v>196.9992</v>
          </cell>
          <cell r="W29">
            <v>769.99799999999993</v>
          </cell>
          <cell r="X29">
            <v>509.10130000000004</v>
          </cell>
          <cell r="Y29">
            <v>197.7688</v>
          </cell>
          <cell r="Z29">
            <v>219.65</v>
          </cell>
          <cell r="AA29">
            <v>46.041699999999999</v>
          </cell>
          <cell r="AB29">
            <v>28.001300000000001</v>
          </cell>
          <cell r="AC29">
            <v>14.030800000000001</v>
          </cell>
          <cell r="AD29">
            <v>289.81459999999998</v>
          </cell>
          <cell r="AE29">
            <v>370.78460000000001</v>
          </cell>
          <cell r="AF29">
            <v>139.4496</v>
          </cell>
          <cell r="AG29">
            <v>3.92</v>
          </cell>
          <cell r="AH29">
            <v>349.99880000000002</v>
          </cell>
          <cell r="AI29">
            <v>1099.9992</v>
          </cell>
          <cell r="AJ29">
            <v>2199.9991</v>
          </cell>
          <cell r="AK29">
            <v>0</v>
          </cell>
          <cell r="AL29">
            <v>487.5</v>
          </cell>
          <cell r="AM29">
            <v>261.08879999999999</v>
          </cell>
          <cell r="AN29">
            <v>4000.0012999999999</v>
          </cell>
          <cell r="AO29">
            <v>214.0292</v>
          </cell>
          <cell r="AP29">
            <v>594.4796</v>
          </cell>
          <cell r="AQ29">
            <v>0</v>
          </cell>
          <cell r="AR29">
            <v>57.094999999999999</v>
          </cell>
          <cell r="AS29">
            <v>405.27539999999999</v>
          </cell>
          <cell r="AT29">
            <v>75.0946</v>
          </cell>
          <cell r="AU29">
            <v>16.195</v>
          </cell>
          <cell r="AV29">
            <v>229.69540000000001</v>
          </cell>
          <cell r="AW29">
            <v>64.496300000000005</v>
          </cell>
          <cell r="AX29">
            <v>21.695399999999999</v>
          </cell>
          <cell r="AY29">
            <v>222.2946</v>
          </cell>
          <cell r="AZ29">
            <v>263.09500000000003</v>
          </cell>
          <cell r="BA29">
            <v>83.968299999999999</v>
          </cell>
          <cell r="BB29">
            <v>3.9571000000000001</v>
          </cell>
          <cell r="BC29">
            <v>175.0513</v>
          </cell>
          <cell r="BD29">
            <v>335.8546</v>
          </cell>
          <cell r="BE29">
            <v>845.31290000000001</v>
          </cell>
          <cell r="BF29">
            <v>926.25</v>
          </cell>
        </row>
        <row r="30">
          <cell r="D30">
            <v>11592.945100000001</v>
          </cell>
          <cell r="E30">
            <v>0</v>
          </cell>
          <cell r="F30">
            <v>8807.718499999999</v>
          </cell>
          <cell r="G30"/>
          <cell r="H30"/>
          <cell r="I30">
            <v>0</v>
          </cell>
          <cell r="J30">
            <v>56.998800000000003</v>
          </cell>
          <cell r="K30">
            <v>0</v>
          </cell>
          <cell r="L30">
            <v>382.63080000000002</v>
          </cell>
          <cell r="M30">
            <v>0.22670000000000001</v>
          </cell>
          <cell r="N30">
            <v>39.5105</v>
          </cell>
          <cell r="O30">
            <v>52.279200000000003</v>
          </cell>
          <cell r="P30">
            <v>168.69669999999999</v>
          </cell>
          <cell r="Q30">
            <v>54.597900000000003</v>
          </cell>
          <cell r="R30">
            <v>173.13579999999999</v>
          </cell>
          <cell r="S30">
            <v>337.17959999999999</v>
          </cell>
          <cell r="T30">
            <v>1502.7804000000003</v>
          </cell>
          <cell r="U30">
            <v>1219.0628999999999</v>
          </cell>
          <cell r="V30">
            <v>120.41670000000001</v>
          </cell>
          <cell r="W30">
            <v>770.00079999999991</v>
          </cell>
          <cell r="X30">
            <v>478.50080000000003</v>
          </cell>
          <cell r="Y30">
            <v>154.24170000000001</v>
          </cell>
          <cell r="Z30">
            <v>143.11669999999998</v>
          </cell>
          <cell r="AA30">
            <v>0</v>
          </cell>
          <cell r="AB30">
            <v>14.000400000000001</v>
          </cell>
          <cell r="AC30">
            <v>0</v>
          </cell>
          <cell r="AD30">
            <v>280.15289999999999</v>
          </cell>
          <cell r="AE30">
            <v>314.00709999999998</v>
          </cell>
          <cell r="AF30">
            <v>140.51750000000001</v>
          </cell>
          <cell r="AG30">
            <v>2</v>
          </cell>
          <cell r="AH30">
            <v>350</v>
          </cell>
          <cell r="AI30">
            <v>999.99919999999997</v>
          </cell>
          <cell r="AJ30">
            <v>2229.1665999999996</v>
          </cell>
          <cell r="AK30">
            <v>0</v>
          </cell>
          <cell r="AL30">
            <v>425</v>
          </cell>
          <cell r="AM30">
            <v>252.5488</v>
          </cell>
          <cell r="AN30">
            <v>3500</v>
          </cell>
          <cell r="AO30">
            <v>215.70919999999998</v>
          </cell>
          <cell r="AP30">
            <v>587.2971</v>
          </cell>
          <cell r="AQ30">
            <v>0</v>
          </cell>
          <cell r="AR30">
            <v>56.495400000000004</v>
          </cell>
          <cell r="AS30">
            <v>282.43510000000003</v>
          </cell>
          <cell r="AT30">
            <v>74.2971</v>
          </cell>
          <cell r="AU30">
            <v>8.9970999999999997</v>
          </cell>
          <cell r="AV30">
            <v>223.89660000000001</v>
          </cell>
          <cell r="AW30">
            <v>49.895800000000001</v>
          </cell>
          <cell r="AX30">
            <v>20.195799999999998</v>
          </cell>
          <cell r="AY30">
            <v>222.7971</v>
          </cell>
          <cell r="AZ30">
            <v>265.09500000000003</v>
          </cell>
          <cell r="BA30">
            <v>59.119599999999998</v>
          </cell>
          <cell r="BB30">
            <v>2.2999999999999998</v>
          </cell>
          <cell r="BC30">
            <v>167.9033</v>
          </cell>
          <cell r="BD30">
            <v>325.80290000000002</v>
          </cell>
          <cell r="BE30">
            <v>856.01260000000002</v>
          </cell>
          <cell r="BF30">
            <v>637.5</v>
          </cell>
        </row>
        <row r="31">
          <cell r="D31">
            <v>12749.738899999998</v>
          </cell>
          <cell r="E31">
            <v>0</v>
          </cell>
          <cell r="F31">
            <v>5704.9900000000007</v>
          </cell>
          <cell r="G31"/>
          <cell r="H31"/>
          <cell r="I31">
            <v>0</v>
          </cell>
          <cell r="J31">
            <v>71.697900000000004</v>
          </cell>
          <cell r="K31">
            <v>0</v>
          </cell>
          <cell r="L31">
            <v>413.30039999999997</v>
          </cell>
          <cell r="M31">
            <v>0.29670000000000002</v>
          </cell>
          <cell r="N31">
            <v>32.186700000000002</v>
          </cell>
          <cell r="O31">
            <v>54.882100000000001</v>
          </cell>
          <cell r="P31">
            <v>170.69749999999999</v>
          </cell>
          <cell r="Q31">
            <v>32.002499999999998</v>
          </cell>
          <cell r="R31">
            <v>152.10169999999999</v>
          </cell>
          <cell r="S31">
            <v>366.70169999999996</v>
          </cell>
          <cell r="T31">
            <v>1518.3987999999999</v>
          </cell>
          <cell r="U31">
            <v>1254.4829</v>
          </cell>
          <cell r="V31">
            <v>130.0008</v>
          </cell>
          <cell r="W31">
            <v>790.00299999999993</v>
          </cell>
          <cell r="X31">
            <v>592.0012999999999</v>
          </cell>
          <cell r="Y31">
            <v>204.0008</v>
          </cell>
          <cell r="Z31">
            <v>245.00129999999999</v>
          </cell>
          <cell r="AA31">
            <v>150</v>
          </cell>
          <cell r="AB31">
            <v>43.998699999999999</v>
          </cell>
          <cell r="AC31">
            <v>24.057099999999998</v>
          </cell>
          <cell r="AD31">
            <v>297.82580000000002</v>
          </cell>
          <cell r="AE31">
            <v>433.12580000000003</v>
          </cell>
          <cell r="AF31">
            <v>151.53540000000001</v>
          </cell>
          <cell r="AG31">
            <v>6.2087000000000003</v>
          </cell>
          <cell r="AH31">
            <v>130</v>
          </cell>
          <cell r="AI31">
            <v>1000.0021</v>
          </cell>
          <cell r="AJ31">
            <v>2250.0005000000001</v>
          </cell>
          <cell r="AK31">
            <v>0</v>
          </cell>
          <cell r="AL31">
            <v>425</v>
          </cell>
          <cell r="AM31">
            <v>230.28880000000001</v>
          </cell>
          <cell r="AN31">
            <v>5000</v>
          </cell>
          <cell r="AO31">
            <v>226.94749999999999</v>
          </cell>
          <cell r="AP31">
            <v>608.71049999999991</v>
          </cell>
          <cell r="AQ31">
            <v>1700</v>
          </cell>
          <cell r="AR31">
            <v>145.39639999999997</v>
          </cell>
          <cell r="AS31">
            <v>463.07539999999995</v>
          </cell>
          <cell r="AT31">
            <v>215.09710000000001</v>
          </cell>
          <cell r="AU31">
            <v>30.7971</v>
          </cell>
          <cell r="AV31">
            <v>231.69499999999999</v>
          </cell>
          <cell r="AW31">
            <v>68.194999999999993</v>
          </cell>
          <cell r="AX31">
            <v>24.596699999999998</v>
          </cell>
          <cell r="AY31">
            <v>239.19460000000001</v>
          </cell>
          <cell r="AZ31">
            <v>294.39459999999997</v>
          </cell>
          <cell r="BA31">
            <v>134.82670000000002</v>
          </cell>
          <cell r="BB31">
            <v>7.5788000000000011</v>
          </cell>
          <cell r="BC31">
            <v>171.71129999999999</v>
          </cell>
          <cell r="BD31">
            <v>208.56169999999997</v>
          </cell>
          <cell r="BE31">
            <v>906.94579999999996</v>
          </cell>
          <cell r="BF31">
            <v>649.99959999999999</v>
          </cell>
        </row>
        <row r="32">
          <cell r="D32">
            <v>12104.514800000001</v>
          </cell>
          <cell r="E32">
            <v>0</v>
          </cell>
          <cell r="F32">
            <v>8042.1195000000007</v>
          </cell>
          <cell r="G32"/>
          <cell r="H32"/>
          <cell r="I32">
            <v>0</v>
          </cell>
          <cell r="J32">
            <v>78.45</v>
          </cell>
          <cell r="K32">
            <v>0</v>
          </cell>
          <cell r="L32">
            <v>426.90250000000003</v>
          </cell>
          <cell r="M32">
            <v>0.29959999999999998</v>
          </cell>
          <cell r="N32">
            <v>35.709100000000007</v>
          </cell>
          <cell r="O32">
            <v>83.020800000000008</v>
          </cell>
          <cell r="P32">
            <v>135.09960000000001</v>
          </cell>
          <cell r="Q32">
            <v>55.000399999999999</v>
          </cell>
          <cell r="R32">
            <v>185.7775</v>
          </cell>
          <cell r="S32">
            <v>376.79919999999998</v>
          </cell>
          <cell r="T32">
            <v>1443.38</v>
          </cell>
          <cell r="U32">
            <v>1292.8067999999998</v>
          </cell>
          <cell r="V32">
            <v>141.66669999999999</v>
          </cell>
          <cell r="W32">
            <v>850.00130000000001</v>
          </cell>
          <cell r="X32">
            <v>592.00880000000006</v>
          </cell>
          <cell r="Y32">
            <v>322.08330000000001</v>
          </cell>
          <cell r="Z32">
            <v>258.5641</v>
          </cell>
          <cell r="AA32">
            <v>117.9992</v>
          </cell>
          <cell r="AB32">
            <v>43.999600000000001</v>
          </cell>
          <cell r="AC32">
            <v>18.6721</v>
          </cell>
          <cell r="AD32">
            <v>302.81959999999998</v>
          </cell>
          <cell r="AE32">
            <v>475.73419999999999</v>
          </cell>
          <cell r="AF32">
            <v>152.00040000000001</v>
          </cell>
          <cell r="AG32">
            <v>8.8308999999999997</v>
          </cell>
          <cell r="AH32">
            <v>141.66669999999999</v>
          </cell>
          <cell r="AI32">
            <v>1049.9996000000001</v>
          </cell>
          <cell r="AJ32">
            <v>2350.0011999999997</v>
          </cell>
          <cell r="AK32">
            <v>0</v>
          </cell>
          <cell r="AL32">
            <v>25</v>
          </cell>
          <cell r="AM32">
            <v>262.48419999999999</v>
          </cell>
          <cell r="AN32">
            <v>3541.6666999999998</v>
          </cell>
          <cell r="AO32">
            <v>242.41540000000001</v>
          </cell>
          <cell r="AP32">
            <v>896.79910000000007</v>
          </cell>
          <cell r="AQ32">
            <v>2049.9903999999997</v>
          </cell>
          <cell r="AR32">
            <v>164.1979</v>
          </cell>
          <cell r="AS32">
            <v>466.61800000000005</v>
          </cell>
          <cell r="AT32">
            <v>250.5975</v>
          </cell>
          <cell r="AU32">
            <v>32.097099999999998</v>
          </cell>
          <cell r="AV32">
            <v>231.69800000000001</v>
          </cell>
          <cell r="AW32">
            <v>78.394599999999997</v>
          </cell>
          <cell r="AX32">
            <v>19.695799999999998</v>
          </cell>
          <cell r="AY32">
            <v>239.29669999999999</v>
          </cell>
          <cell r="AZ32">
            <v>283.29540000000003</v>
          </cell>
          <cell r="BA32">
            <v>224.1088</v>
          </cell>
          <cell r="BB32">
            <v>8.3591999999999995</v>
          </cell>
          <cell r="BC32">
            <v>305.42089999999996</v>
          </cell>
          <cell r="BD32">
            <v>393.86869999999999</v>
          </cell>
          <cell r="BE32">
            <v>1031.2959000000001</v>
          </cell>
          <cell r="BF32">
            <v>649.99959999999999</v>
          </cell>
        </row>
        <row r="33">
          <cell r="D33">
            <v>12220.9211</v>
          </cell>
          <cell r="E33">
            <v>0</v>
          </cell>
          <cell r="F33">
            <v>10347.996300000001</v>
          </cell>
          <cell r="G33"/>
          <cell r="H33"/>
          <cell r="I33">
            <v>0</v>
          </cell>
          <cell r="J33">
            <v>88.494600000000005</v>
          </cell>
          <cell r="K33">
            <v>0</v>
          </cell>
          <cell r="L33">
            <v>418.00130000000001</v>
          </cell>
          <cell r="M33">
            <v>15.3</v>
          </cell>
          <cell r="N33">
            <v>46.675899999999999</v>
          </cell>
          <cell r="O33">
            <v>73.319200000000009</v>
          </cell>
          <cell r="P33">
            <v>130.61670000000001</v>
          </cell>
          <cell r="Q33">
            <v>44.500399999999999</v>
          </cell>
          <cell r="R33">
            <v>229.53919999999999</v>
          </cell>
          <cell r="S33">
            <v>384.1696</v>
          </cell>
          <cell r="T33">
            <v>1553.2292</v>
          </cell>
          <cell r="U33">
            <v>1402.5101999999999</v>
          </cell>
          <cell r="V33">
            <v>192.7492</v>
          </cell>
          <cell r="W33">
            <v>840</v>
          </cell>
          <cell r="X33">
            <v>621.00920000000008</v>
          </cell>
          <cell r="Y33">
            <v>322.08330000000001</v>
          </cell>
          <cell r="Z33">
            <v>274.05</v>
          </cell>
          <cell r="AA33">
            <v>179.99879999999999</v>
          </cell>
          <cell r="AB33">
            <v>48.001300000000001</v>
          </cell>
          <cell r="AC33">
            <v>18.002099999999999</v>
          </cell>
          <cell r="AD33">
            <v>302.81959999999998</v>
          </cell>
          <cell r="AE33">
            <v>470.68960000000004</v>
          </cell>
          <cell r="AF33">
            <v>149.9092</v>
          </cell>
          <cell r="AG33">
            <v>7.2092000000000001</v>
          </cell>
          <cell r="AH33">
            <v>141.66669999999999</v>
          </cell>
          <cell r="AI33">
            <v>1049.9996000000001</v>
          </cell>
          <cell r="AJ33">
            <v>2350.0005000000001</v>
          </cell>
          <cell r="AK33">
            <v>0</v>
          </cell>
          <cell r="AL33">
            <v>79.999600000000001</v>
          </cell>
          <cell r="AM33">
            <v>314.2287</v>
          </cell>
          <cell r="AN33">
            <v>2999.9996000000001</v>
          </cell>
          <cell r="AO33">
            <v>230.9221</v>
          </cell>
          <cell r="AP33">
            <v>690.98760000000004</v>
          </cell>
          <cell r="AQ33">
            <v>2085.0104000000001</v>
          </cell>
          <cell r="AR33">
            <v>170.0958</v>
          </cell>
          <cell r="AS33">
            <v>486.53460000000001</v>
          </cell>
          <cell r="AT33">
            <v>219.2971</v>
          </cell>
          <cell r="AU33">
            <v>34.897099999999995</v>
          </cell>
          <cell r="AV33">
            <v>230.89589999999998</v>
          </cell>
          <cell r="AW33">
            <v>77.996700000000004</v>
          </cell>
          <cell r="AX33">
            <v>23.2971</v>
          </cell>
          <cell r="AY33">
            <v>236.29669999999999</v>
          </cell>
          <cell r="AZ33">
            <v>290.89499999999998</v>
          </cell>
          <cell r="BA33">
            <v>195.7792</v>
          </cell>
          <cell r="BB33">
            <v>7.5511999999999997</v>
          </cell>
          <cell r="BC33">
            <v>167.0513</v>
          </cell>
          <cell r="BD33">
            <v>380.21010000000001</v>
          </cell>
          <cell r="BE33">
            <v>1009.5901</v>
          </cell>
          <cell r="BF33">
            <v>650</v>
          </cell>
        </row>
        <row r="34">
          <cell r="D34">
            <v>10602.158500000001</v>
          </cell>
          <cell r="E34">
            <v>0</v>
          </cell>
          <cell r="F34">
            <v>9708.4268000000011</v>
          </cell>
          <cell r="G34"/>
          <cell r="H34"/>
          <cell r="I34">
            <v>0</v>
          </cell>
          <cell r="J34">
            <v>88.238299999999995</v>
          </cell>
          <cell r="K34">
            <v>0</v>
          </cell>
          <cell r="L34">
            <v>532.67830000000004</v>
          </cell>
          <cell r="M34">
            <v>0.29960000000000003</v>
          </cell>
          <cell r="N34">
            <v>52.576300000000003</v>
          </cell>
          <cell r="O34">
            <v>65.364199999999997</v>
          </cell>
          <cell r="P34">
            <v>130.61670000000001</v>
          </cell>
          <cell r="Q34">
            <v>57.100399999999993</v>
          </cell>
          <cell r="R34">
            <v>235.8801</v>
          </cell>
          <cell r="S34">
            <v>376.75259999999997</v>
          </cell>
          <cell r="T34">
            <v>1512.2388000000001</v>
          </cell>
          <cell r="U34">
            <v>1340.2828</v>
          </cell>
          <cell r="V34">
            <v>220</v>
          </cell>
          <cell r="W34">
            <v>820</v>
          </cell>
          <cell r="X34">
            <v>622.0104</v>
          </cell>
          <cell r="Y34">
            <v>193.79129999999998</v>
          </cell>
          <cell r="Z34">
            <v>290.2713</v>
          </cell>
          <cell r="AA34">
            <v>155.99879999999999</v>
          </cell>
          <cell r="AB34">
            <v>51.998800000000003</v>
          </cell>
          <cell r="AC34">
            <v>15.0108</v>
          </cell>
          <cell r="AD34">
            <v>302.81959999999998</v>
          </cell>
          <cell r="AE34">
            <v>458.71960000000001</v>
          </cell>
          <cell r="AF34">
            <v>149.92090000000002</v>
          </cell>
          <cell r="AG34">
            <v>5.6692</v>
          </cell>
          <cell r="AH34">
            <v>0</v>
          </cell>
          <cell r="AI34">
            <v>999.99919999999997</v>
          </cell>
          <cell r="AJ34">
            <v>2300.0001000000002</v>
          </cell>
          <cell r="AK34">
            <v>0</v>
          </cell>
          <cell r="AL34">
            <v>25</v>
          </cell>
          <cell r="AM34">
            <v>260.14960000000002</v>
          </cell>
          <cell r="AN34">
            <v>3599.9999999999995</v>
          </cell>
          <cell r="AO34">
            <v>245.28750000000002</v>
          </cell>
          <cell r="AP34">
            <v>560.49329999999998</v>
          </cell>
          <cell r="AQ34">
            <v>2100.0007999999998</v>
          </cell>
          <cell r="AR34">
            <v>164.49799999999999</v>
          </cell>
          <cell r="AS34">
            <v>483.26710000000003</v>
          </cell>
          <cell r="AT34">
            <v>242.0992</v>
          </cell>
          <cell r="AU34">
            <v>34.498800000000003</v>
          </cell>
          <cell r="AV34">
            <v>229.4983</v>
          </cell>
          <cell r="AW34">
            <v>79.494600000000005</v>
          </cell>
          <cell r="AX34">
            <v>29.594999999999999</v>
          </cell>
          <cell r="AY34">
            <v>247.3946</v>
          </cell>
          <cell r="AZ34">
            <v>283.39499999999998</v>
          </cell>
          <cell r="BA34">
            <v>214.6096</v>
          </cell>
          <cell r="BB34">
            <v>8.5488</v>
          </cell>
          <cell r="BC34">
            <v>199.61879999999999</v>
          </cell>
          <cell r="BD34">
            <v>387.81130000000002</v>
          </cell>
          <cell r="BE34">
            <v>971.23919999999998</v>
          </cell>
          <cell r="BF34">
            <v>650</v>
          </cell>
        </row>
        <row r="35">
          <cell r="D35">
            <v>10307.924300000002</v>
          </cell>
          <cell r="E35">
            <v>0</v>
          </cell>
          <cell r="F35">
            <v>9133.9115999999995</v>
          </cell>
          <cell r="G35"/>
          <cell r="H35"/>
          <cell r="I35">
            <v>0</v>
          </cell>
          <cell r="J35">
            <v>69.561700000000002</v>
          </cell>
          <cell r="K35">
            <v>0</v>
          </cell>
          <cell r="L35">
            <v>409.95960000000002</v>
          </cell>
          <cell r="M35">
            <v>3.0005000000000002</v>
          </cell>
          <cell r="N35">
            <v>49.201700000000002</v>
          </cell>
          <cell r="O35">
            <v>70.871299999999991</v>
          </cell>
          <cell r="P35">
            <v>130.61670000000001</v>
          </cell>
          <cell r="Q35">
            <v>59.299599999999998</v>
          </cell>
          <cell r="R35">
            <v>235.5213</v>
          </cell>
          <cell r="S35">
            <v>364.2663</v>
          </cell>
          <cell r="T35">
            <v>1651.0486999999998</v>
          </cell>
          <cell r="U35">
            <v>1273.1034999999999</v>
          </cell>
          <cell r="V35">
            <v>209.99880000000002</v>
          </cell>
          <cell r="W35">
            <v>800.00040000000001</v>
          </cell>
          <cell r="X35">
            <v>612.00920000000008</v>
          </cell>
          <cell r="Y35">
            <v>195.2321</v>
          </cell>
          <cell r="Z35">
            <v>282.87</v>
          </cell>
          <cell r="AA35">
            <v>127.5</v>
          </cell>
          <cell r="AB35">
            <v>48</v>
          </cell>
          <cell r="AC35">
            <v>15.5242</v>
          </cell>
          <cell r="AD35">
            <v>302.81959999999998</v>
          </cell>
          <cell r="AE35">
            <v>362.0788</v>
          </cell>
          <cell r="AF35">
            <v>147.15</v>
          </cell>
          <cell r="AG35">
            <v>5.9287999999999998</v>
          </cell>
          <cell r="AH35">
            <v>260.00040000000001</v>
          </cell>
          <cell r="AI35">
            <v>949.99919999999997</v>
          </cell>
          <cell r="AJ35">
            <v>2249.9992000000002</v>
          </cell>
          <cell r="AK35">
            <v>0</v>
          </cell>
          <cell r="AL35">
            <v>25</v>
          </cell>
          <cell r="AM35">
            <v>263.48</v>
          </cell>
          <cell r="AN35">
            <v>3000</v>
          </cell>
          <cell r="AO35">
            <v>241.34959999999998</v>
          </cell>
          <cell r="AP35">
            <v>564.63200000000006</v>
          </cell>
          <cell r="AQ35">
            <v>2100</v>
          </cell>
          <cell r="AR35">
            <v>158.3963</v>
          </cell>
          <cell r="AS35">
            <v>524.53719999999998</v>
          </cell>
          <cell r="AT35">
            <v>230.19670000000002</v>
          </cell>
          <cell r="AU35">
            <v>33.0946</v>
          </cell>
          <cell r="AV35">
            <v>229.39630000000002</v>
          </cell>
          <cell r="AW35">
            <v>79.195400000000006</v>
          </cell>
          <cell r="AX35">
            <v>26.3963</v>
          </cell>
          <cell r="AY35">
            <v>236.19460000000001</v>
          </cell>
          <cell r="AZ35">
            <v>292.09670000000006</v>
          </cell>
          <cell r="BA35">
            <v>205.18</v>
          </cell>
          <cell r="BB35">
            <v>8.19</v>
          </cell>
          <cell r="BC35">
            <v>186.89920000000001</v>
          </cell>
          <cell r="BD35">
            <v>357.81920000000002</v>
          </cell>
          <cell r="BE35">
            <v>1000.0092000000001</v>
          </cell>
          <cell r="BF35">
            <v>599.99959999999999</v>
          </cell>
        </row>
        <row r="36">
          <cell r="D36">
            <v>10484.9761</v>
          </cell>
          <cell r="E36">
            <v>0</v>
          </cell>
          <cell r="F36">
            <v>9732.632599999999</v>
          </cell>
          <cell r="G36"/>
          <cell r="H36"/>
          <cell r="I36">
            <v>0</v>
          </cell>
          <cell r="J36">
            <v>56.763800000000003</v>
          </cell>
          <cell r="K36">
            <v>0</v>
          </cell>
          <cell r="L36">
            <v>429.87419999999997</v>
          </cell>
          <cell r="M36">
            <v>0.29670000000000002</v>
          </cell>
          <cell r="N36">
            <v>45.226300000000002</v>
          </cell>
          <cell r="O36">
            <v>57.740899999999996</v>
          </cell>
          <cell r="P36">
            <v>130.61670000000001</v>
          </cell>
          <cell r="Q36">
            <v>53.597499999999997</v>
          </cell>
          <cell r="R36">
            <v>154.34419999999997</v>
          </cell>
          <cell r="S36">
            <v>366.37259999999998</v>
          </cell>
          <cell r="T36">
            <v>1532.9830000000002</v>
          </cell>
          <cell r="U36">
            <v>1252.5637000000002</v>
          </cell>
          <cell r="V36">
            <v>241.99709999999999</v>
          </cell>
          <cell r="W36">
            <v>785.00329999999997</v>
          </cell>
          <cell r="X36">
            <v>570.00909999999999</v>
          </cell>
          <cell r="Y36">
            <v>243.8092</v>
          </cell>
          <cell r="Z36">
            <v>260.15750000000003</v>
          </cell>
          <cell r="AA36">
            <v>89.25</v>
          </cell>
          <cell r="AB36">
            <v>30.002500000000001</v>
          </cell>
          <cell r="AC36">
            <v>20.9617</v>
          </cell>
          <cell r="AD36">
            <v>289.81459999999998</v>
          </cell>
          <cell r="AE36">
            <v>396.74290000000002</v>
          </cell>
          <cell r="AF36">
            <v>141.38630000000001</v>
          </cell>
          <cell r="AG36">
            <v>5.2995999999999999</v>
          </cell>
          <cell r="AH36">
            <v>307.16669999999999</v>
          </cell>
          <cell r="AI36">
            <v>1006.25</v>
          </cell>
          <cell r="AJ36">
            <v>2250</v>
          </cell>
          <cell r="AK36">
            <v>0</v>
          </cell>
          <cell r="AL36">
            <v>410</v>
          </cell>
          <cell r="AM36">
            <v>251.37039999999999</v>
          </cell>
          <cell r="AN36">
            <v>2479.1666999999998</v>
          </cell>
          <cell r="AO36">
            <v>214.6088</v>
          </cell>
          <cell r="AP36">
            <v>477.45130000000006</v>
          </cell>
          <cell r="AQ36">
            <v>2100</v>
          </cell>
          <cell r="AR36">
            <v>85.794600000000003</v>
          </cell>
          <cell r="AS36">
            <v>440.09539999999998</v>
          </cell>
          <cell r="AT36">
            <v>135.19499999999999</v>
          </cell>
          <cell r="AU36">
            <v>22.994999999999997</v>
          </cell>
          <cell r="AV36">
            <v>216.8963</v>
          </cell>
          <cell r="AW36">
            <v>65.195799999999991</v>
          </cell>
          <cell r="AX36">
            <v>22.996700000000001</v>
          </cell>
          <cell r="AY36">
            <v>232.99629999999999</v>
          </cell>
          <cell r="AZ36">
            <v>262.79500000000002</v>
          </cell>
          <cell r="BA36">
            <v>99.106700000000004</v>
          </cell>
          <cell r="BB36">
            <v>5.3708</v>
          </cell>
          <cell r="BC36">
            <v>177.28899999999999</v>
          </cell>
          <cell r="BD36">
            <v>250.54169999999999</v>
          </cell>
          <cell r="BE36">
            <v>808.81369999999993</v>
          </cell>
          <cell r="BF36">
            <v>600</v>
          </cell>
        </row>
        <row r="37">
          <cell r="D37">
            <v>9879.1931999999997</v>
          </cell>
          <cell r="E37">
            <v>0</v>
          </cell>
          <cell r="F37">
            <v>11295.1072</v>
          </cell>
          <cell r="G37"/>
          <cell r="H37"/>
          <cell r="I37">
            <v>0</v>
          </cell>
          <cell r="J37">
            <v>52.6004</v>
          </cell>
          <cell r="K37">
            <v>0</v>
          </cell>
          <cell r="L37">
            <v>339.79999999999995</v>
          </cell>
          <cell r="M37">
            <v>0.29670000000000002</v>
          </cell>
          <cell r="N37">
            <v>31.208799999999997</v>
          </cell>
          <cell r="O37">
            <v>51.309200000000004</v>
          </cell>
          <cell r="P37">
            <v>130.61670000000001</v>
          </cell>
          <cell r="Q37">
            <v>32.002499999999998</v>
          </cell>
          <cell r="R37">
            <v>132.53579999999999</v>
          </cell>
          <cell r="S37">
            <v>345.2396</v>
          </cell>
          <cell r="T37">
            <v>1489.1787999999999</v>
          </cell>
          <cell r="U37">
            <v>1316.1033</v>
          </cell>
          <cell r="V37">
            <v>138.83330000000001</v>
          </cell>
          <cell r="W37">
            <v>720.00169999999991</v>
          </cell>
          <cell r="X37">
            <v>478.51080000000002</v>
          </cell>
          <cell r="Y37">
            <v>181.41669999999999</v>
          </cell>
          <cell r="Z37">
            <v>190.25580000000002</v>
          </cell>
          <cell r="AA37">
            <v>31.875</v>
          </cell>
          <cell r="AB37">
            <v>13.001300000000001</v>
          </cell>
          <cell r="AC37">
            <v>9.0525000000000002</v>
          </cell>
          <cell r="AD37">
            <v>280.15289999999999</v>
          </cell>
          <cell r="AE37">
            <v>359.18329999999997</v>
          </cell>
          <cell r="AF37">
            <v>142.69459999999998</v>
          </cell>
          <cell r="AG37">
            <v>0.11</v>
          </cell>
          <cell r="AH37">
            <v>375.00040000000001</v>
          </cell>
          <cell r="AI37">
            <v>1041.6667</v>
          </cell>
          <cell r="AJ37">
            <v>2250</v>
          </cell>
          <cell r="AK37">
            <v>0</v>
          </cell>
          <cell r="AL37">
            <v>297.70830000000001</v>
          </cell>
          <cell r="AM37">
            <v>239.1842</v>
          </cell>
          <cell r="AN37">
            <v>1000</v>
          </cell>
          <cell r="AO37">
            <v>219.89250000000001</v>
          </cell>
          <cell r="AP37">
            <v>350.21289999999999</v>
          </cell>
          <cell r="AQ37">
            <v>450</v>
          </cell>
          <cell r="AR37">
            <v>53.597099999999998</v>
          </cell>
          <cell r="AS37">
            <v>380.00460000000004</v>
          </cell>
          <cell r="AT37">
            <v>75.295400000000001</v>
          </cell>
          <cell r="AU37">
            <v>6.9962999999999997</v>
          </cell>
          <cell r="AV37">
            <v>225.59540000000001</v>
          </cell>
          <cell r="AW37">
            <v>51.596299999999999</v>
          </cell>
          <cell r="AX37">
            <v>23.295000000000002</v>
          </cell>
          <cell r="AY37">
            <v>226.69710000000001</v>
          </cell>
          <cell r="AZ37">
            <v>268.19540000000001</v>
          </cell>
          <cell r="BA37">
            <v>70.373800000000003</v>
          </cell>
          <cell r="BB37">
            <v>2.0457999999999998</v>
          </cell>
          <cell r="BC37">
            <v>157.51420000000002</v>
          </cell>
          <cell r="BD37">
            <v>320.3888</v>
          </cell>
          <cell r="BE37">
            <v>792.55050000000006</v>
          </cell>
          <cell r="BF37">
            <v>600</v>
          </cell>
        </row>
        <row r="38">
          <cell r="D38">
            <v>10013.2255</v>
          </cell>
          <cell r="E38">
            <v>0</v>
          </cell>
          <cell r="F38">
            <v>9332.4137999999984</v>
          </cell>
          <cell r="G38"/>
          <cell r="H38"/>
          <cell r="I38">
            <v>0</v>
          </cell>
          <cell r="J38">
            <v>52.299199999999999</v>
          </cell>
          <cell r="K38">
            <v>0</v>
          </cell>
          <cell r="L38">
            <v>366.62580000000003</v>
          </cell>
          <cell r="M38">
            <v>0.29670000000000002</v>
          </cell>
          <cell r="N38">
            <v>40.656300000000002</v>
          </cell>
          <cell r="O38">
            <v>55.615899999999996</v>
          </cell>
          <cell r="P38">
            <v>194.39830000000001</v>
          </cell>
          <cell r="Q38">
            <v>33.799199999999999</v>
          </cell>
          <cell r="R38">
            <v>148.965</v>
          </cell>
          <cell r="S38">
            <v>358.33370000000002</v>
          </cell>
          <cell r="T38">
            <v>1417.2026000000001</v>
          </cell>
          <cell r="U38">
            <v>1279.6754999999998</v>
          </cell>
          <cell r="V38">
            <v>100.9996</v>
          </cell>
          <cell r="W38">
            <v>795.00249999999994</v>
          </cell>
          <cell r="X38">
            <v>582.00849999999991</v>
          </cell>
          <cell r="Y38">
            <v>189.44040000000001</v>
          </cell>
          <cell r="Z38">
            <v>245.1071</v>
          </cell>
          <cell r="AA38">
            <v>119.9992</v>
          </cell>
          <cell r="AB38">
            <v>44.002499999999998</v>
          </cell>
          <cell r="AC38">
            <v>19.164999999999999</v>
          </cell>
          <cell r="AD38">
            <v>297.82580000000002</v>
          </cell>
          <cell r="AE38">
            <v>433.51670000000001</v>
          </cell>
          <cell r="AF38">
            <v>145.2704</v>
          </cell>
          <cell r="AG38">
            <v>2.4988000000000001</v>
          </cell>
          <cell r="AH38">
            <v>375</v>
          </cell>
          <cell r="AI38">
            <v>1000</v>
          </cell>
          <cell r="AJ38">
            <v>2249.5833000000002</v>
          </cell>
          <cell r="AK38">
            <v>0</v>
          </cell>
          <cell r="AL38">
            <v>25</v>
          </cell>
          <cell r="AM38">
            <v>230.8663</v>
          </cell>
          <cell r="AN38">
            <v>2000</v>
          </cell>
          <cell r="AO38">
            <v>249.90710000000001</v>
          </cell>
          <cell r="AP38">
            <v>521.50919999999996</v>
          </cell>
          <cell r="AQ38">
            <v>1909.1667</v>
          </cell>
          <cell r="AR38">
            <v>135.09540000000001</v>
          </cell>
          <cell r="AS38">
            <v>499.84549999999996</v>
          </cell>
          <cell r="AT38">
            <v>221.19469999999998</v>
          </cell>
          <cell r="AU38">
            <v>33.895399999999995</v>
          </cell>
          <cell r="AV38">
            <v>228.5958</v>
          </cell>
          <cell r="AW38">
            <v>72.695799999999991</v>
          </cell>
          <cell r="AX38">
            <v>24.8963</v>
          </cell>
          <cell r="AY38">
            <v>227.09460000000001</v>
          </cell>
          <cell r="AZ38">
            <v>291.99620000000004</v>
          </cell>
          <cell r="BA38">
            <v>190.08539999999999</v>
          </cell>
          <cell r="BB38">
            <v>7.76</v>
          </cell>
          <cell r="BC38">
            <v>182.59</v>
          </cell>
          <cell r="BD38">
            <v>355.24709999999999</v>
          </cell>
          <cell r="BE38">
            <v>828.08219999999994</v>
          </cell>
          <cell r="BF38">
            <v>600</v>
          </cell>
        </row>
        <row r="39">
          <cell r="D39">
            <v>0</v>
          </cell>
          <cell r="E39">
            <v>0</v>
          </cell>
          <cell r="F39">
            <v>0</v>
          </cell>
          <cell r="G39"/>
          <cell r="H39"/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>
            <v>0</v>
          </cell>
        </row>
        <row r="40">
          <cell r="BI40">
            <v>596521.7193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>
        <row r="5">
          <cell r="D5">
            <v>18368</v>
          </cell>
          <cell r="E5">
            <v>271705</v>
          </cell>
          <cell r="F5">
            <v>271706</v>
          </cell>
          <cell r="G5"/>
          <cell r="H5" t="str">
            <v>COD</v>
          </cell>
          <cell r="I5">
            <v>19581</v>
          </cell>
          <cell r="J5">
            <v>26983</v>
          </cell>
          <cell r="K5">
            <v>271704</v>
          </cell>
          <cell r="L5">
            <v>26987</v>
          </cell>
          <cell r="M5">
            <v>26989</v>
          </cell>
          <cell r="N5">
            <v>26990</v>
          </cell>
          <cell r="O5">
            <v>26992</v>
          </cell>
          <cell r="P5">
            <v>26993</v>
          </cell>
          <cell r="Q5">
            <v>26995</v>
          </cell>
          <cell r="R5">
            <v>26996</v>
          </cell>
          <cell r="S5">
            <v>27001</v>
          </cell>
          <cell r="T5">
            <v>27003</v>
          </cell>
          <cell r="U5">
            <v>27004</v>
          </cell>
          <cell r="V5">
            <v>27005</v>
          </cell>
          <cell r="W5">
            <v>27166</v>
          </cell>
          <cell r="X5">
            <v>27167</v>
          </cell>
          <cell r="Y5">
            <v>27170</v>
          </cell>
          <cell r="Z5">
            <v>27147</v>
          </cell>
          <cell r="AA5">
            <v>27148</v>
          </cell>
          <cell r="AB5">
            <v>27149</v>
          </cell>
          <cell r="AC5">
            <v>271703</v>
          </cell>
          <cell r="AD5">
            <v>27150</v>
          </cell>
          <cell r="AE5">
            <v>27151</v>
          </cell>
          <cell r="AF5">
            <v>27152</v>
          </cell>
          <cell r="AG5">
            <v>224822</v>
          </cell>
          <cell r="AH5">
            <v>27146</v>
          </cell>
          <cell r="AI5">
            <v>27165</v>
          </cell>
          <cell r="AJ5">
            <v>27006</v>
          </cell>
          <cell r="AK5">
            <v>27086</v>
          </cell>
          <cell r="AL5">
            <v>275407</v>
          </cell>
          <cell r="AM5">
            <v>275408</v>
          </cell>
          <cell r="AN5">
            <v>275406</v>
          </cell>
          <cell r="AO5">
            <v>27161</v>
          </cell>
          <cell r="AP5">
            <v>27162</v>
          </cell>
          <cell r="AQ5">
            <v>27164</v>
          </cell>
          <cell r="AR5">
            <v>27141</v>
          </cell>
          <cell r="AS5">
            <v>27142</v>
          </cell>
          <cell r="AT5">
            <v>27143</v>
          </cell>
          <cell r="AU5">
            <v>27144</v>
          </cell>
          <cell r="AV5">
            <v>27145</v>
          </cell>
          <cell r="AW5">
            <v>27089</v>
          </cell>
          <cell r="AX5">
            <v>27090</v>
          </cell>
          <cell r="AY5">
            <v>27091</v>
          </cell>
          <cell r="AZ5">
            <v>27081</v>
          </cell>
          <cell r="BA5">
            <v>27082</v>
          </cell>
          <cell r="BB5">
            <v>27083</v>
          </cell>
          <cell r="BC5">
            <v>27084</v>
          </cell>
          <cell r="BD5">
            <v>27085</v>
          </cell>
          <cell r="BE5">
            <v>27088</v>
          </cell>
          <cell r="BF5">
            <v>27087</v>
          </cell>
        </row>
        <row r="6">
          <cell r="D6" t="str">
            <v>MS</v>
          </cell>
          <cell r="E6" t="str">
            <v>SP</v>
          </cell>
          <cell r="F6" t="str">
            <v>SP</v>
          </cell>
          <cell r="G6"/>
          <cell r="H6" t="str">
            <v>UF</v>
          </cell>
          <cell r="I6" t="str">
            <v>MS</v>
          </cell>
          <cell r="J6" t="str">
            <v>MS</v>
          </cell>
          <cell r="K6" t="str">
            <v>MS</v>
          </cell>
          <cell r="L6" t="str">
            <v>MS</v>
          </cell>
          <cell r="M6" t="str">
            <v>SP</v>
          </cell>
          <cell r="N6" t="str">
            <v>SP</v>
          </cell>
          <cell r="O6" t="str">
            <v>SP</v>
          </cell>
          <cell r="P6" t="str">
            <v>SP</v>
          </cell>
          <cell r="Q6" t="str">
            <v>SP</v>
          </cell>
          <cell r="R6" t="str">
            <v>SP</v>
          </cell>
          <cell r="S6" t="str">
            <v>SP</v>
          </cell>
          <cell r="T6" t="str">
            <v>SP</v>
          </cell>
          <cell r="U6" t="str">
            <v>SP</v>
          </cell>
          <cell r="V6" t="str">
            <v>SP</v>
          </cell>
          <cell r="W6" t="str">
            <v>SP</v>
          </cell>
          <cell r="X6" t="str">
            <v>SP</v>
          </cell>
          <cell r="Y6" t="str">
            <v>SP</v>
          </cell>
          <cell r="Z6" t="str">
            <v>SP</v>
          </cell>
          <cell r="AA6" t="str">
            <v>SP</v>
          </cell>
          <cell r="AB6" t="str">
            <v>SP</v>
          </cell>
          <cell r="AC6" t="str">
            <v>SP</v>
          </cell>
          <cell r="AD6" t="str">
            <v>SP</v>
          </cell>
          <cell r="AE6" t="str">
            <v>SP</v>
          </cell>
          <cell r="AF6" t="str">
            <v>SP</v>
          </cell>
          <cell r="AG6" t="str">
            <v>SP</v>
          </cell>
          <cell r="AH6" t="str">
            <v>SP</v>
          </cell>
          <cell r="AI6" t="str">
            <v>PR</v>
          </cell>
          <cell r="AJ6" t="str">
            <v>SP</v>
          </cell>
          <cell r="AK6" t="str">
            <v>RS</v>
          </cell>
          <cell r="AL6" t="str">
            <v>SP</v>
          </cell>
          <cell r="AM6" t="str">
            <v>SP</v>
          </cell>
          <cell r="AN6" t="str">
            <v>SP</v>
          </cell>
          <cell r="AO6" t="str">
            <v>PR</v>
          </cell>
          <cell r="AP6" t="str">
            <v>PR</v>
          </cell>
          <cell r="AQ6" t="str">
            <v>PR</v>
          </cell>
          <cell r="AR6" t="str">
            <v>SC</v>
          </cell>
          <cell r="AS6" t="str">
            <v>SC</v>
          </cell>
          <cell r="AT6" t="str">
            <v>SC</v>
          </cell>
          <cell r="AU6" t="str">
            <v>SC</v>
          </cell>
          <cell r="AV6" t="str">
            <v>SC</v>
          </cell>
          <cell r="AW6" t="str">
            <v>SC</v>
          </cell>
          <cell r="AX6" t="str">
            <v>SC</v>
          </cell>
          <cell r="AY6" t="str">
            <v>SC</v>
          </cell>
          <cell r="AZ6" t="str">
            <v>SC</v>
          </cell>
          <cell r="BA6" t="str">
            <v>RS</v>
          </cell>
          <cell r="BB6" t="str">
            <v>RS</v>
          </cell>
          <cell r="BC6" t="str">
            <v>RS</v>
          </cell>
          <cell r="BD6" t="str">
            <v>RS</v>
          </cell>
          <cell r="BE6" t="str">
            <v>RS</v>
          </cell>
          <cell r="BF6" t="str">
            <v>RS</v>
          </cell>
        </row>
        <row r="7">
          <cell r="D7">
            <v>2</v>
          </cell>
          <cell r="E7">
            <v>3</v>
          </cell>
          <cell r="F7">
            <v>4</v>
          </cell>
          <cell r="G7">
            <v>5</v>
          </cell>
          <cell r="H7">
            <v>6</v>
          </cell>
          <cell r="I7">
            <v>7</v>
          </cell>
          <cell r="J7">
            <v>8</v>
          </cell>
          <cell r="K7">
            <v>9</v>
          </cell>
          <cell r="L7">
            <v>10</v>
          </cell>
          <cell r="M7">
            <v>11</v>
          </cell>
          <cell r="N7">
            <v>12</v>
          </cell>
          <cell r="O7">
            <v>13</v>
          </cell>
          <cell r="P7">
            <v>14</v>
          </cell>
          <cell r="Q7">
            <v>15</v>
          </cell>
          <cell r="R7">
            <v>16</v>
          </cell>
          <cell r="S7">
            <v>17</v>
          </cell>
          <cell r="T7">
            <v>18</v>
          </cell>
          <cell r="U7">
            <v>19</v>
          </cell>
          <cell r="V7">
            <v>20</v>
          </cell>
          <cell r="W7">
            <v>21</v>
          </cell>
          <cell r="X7">
            <v>22</v>
          </cell>
          <cell r="Y7">
            <v>23</v>
          </cell>
          <cell r="Z7">
            <v>24</v>
          </cell>
          <cell r="AA7">
            <v>25</v>
          </cell>
          <cell r="AB7">
            <v>26</v>
          </cell>
          <cell r="AC7">
            <v>27</v>
          </cell>
          <cell r="AD7">
            <v>28</v>
          </cell>
          <cell r="AE7">
            <v>29</v>
          </cell>
          <cell r="AF7">
            <v>30</v>
          </cell>
          <cell r="AG7">
            <v>31</v>
          </cell>
          <cell r="AH7">
            <v>32</v>
          </cell>
          <cell r="AI7">
            <v>33</v>
          </cell>
          <cell r="AJ7">
            <v>34</v>
          </cell>
          <cell r="AK7">
            <v>35</v>
          </cell>
          <cell r="AL7">
            <v>36</v>
          </cell>
          <cell r="AM7">
            <v>37</v>
          </cell>
          <cell r="AN7">
            <v>38</v>
          </cell>
          <cell r="AO7">
            <v>39</v>
          </cell>
          <cell r="AP7">
            <v>40</v>
          </cell>
          <cell r="AQ7">
            <v>41</v>
          </cell>
          <cell r="AR7">
            <v>42</v>
          </cell>
          <cell r="AS7">
            <v>43</v>
          </cell>
          <cell r="AT7">
            <v>44</v>
          </cell>
          <cell r="AU7">
            <v>45</v>
          </cell>
          <cell r="AV7">
            <v>46</v>
          </cell>
          <cell r="AW7">
            <v>47</v>
          </cell>
          <cell r="AX7">
            <v>48</v>
          </cell>
          <cell r="AY7">
            <v>49</v>
          </cell>
          <cell r="AZ7">
            <v>50</v>
          </cell>
          <cell r="BA7">
            <v>51</v>
          </cell>
          <cell r="BB7">
            <v>52</v>
          </cell>
          <cell r="BC7">
            <v>53</v>
          </cell>
          <cell r="BD7">
            <v>54</v>
          </cell>
          <cell r="BE7">
            <v>55</v>
          </cell>
          <cell r="BF7">
            <v>56</v>
          </cell>
        </row>
        <row r="8">
          <cell r="D8" t="str">
            <v>Corumbá
(Mutun)</v>
          </cell>
          <cell r="E8" t="str">
            <v>GUARAREMA
(EMR Guararema)</v>
          </cell>
          <cell r="F8" t="str">
            <v>GASCAR
(EMR Replan)</v>
          </cell>
          <cell r="G8"/>
          <cell r="H8" t="str">
            <v>PR</v>
          </cell>
          <cell r="I8" t="str">
            <v>Corumbá</v>
          </cell>
          <cell r="J8" t="str">
            <v>Campo Grande</v>
          </cell>
          <cell r="K8" t="str">
            <v>Três Lagoas / 
UFN III</v>
          </cell>
          <cell r="L8" t="str">
            <v>Três Lagoas / 
UTE</v>
          </cell>
          <cell r="M8" t="str">
            <v>Valparaíso</v>
          </cell>
          <cell r="N8" t="str">
            <v>Bilac</v>
          </cell>
          <cell r="O8" t="str">
            <v>Guaiçara</v>
          </cell>
          <cell r="P8" t="str">
            <v>Iacanga</v>
          </cell>
          <cell r="Q8" t="str">
            <v>Ibitinga</v>
          </cell>
          <cell r="R8" t="str">
            <v>Boa Esperança do Sul</v>
          </cell>
          <cell r="S8" t="str">
            <v>São Carlos</v>
          </cell>
          <cell r="T8" t="str">
            <v>Rio Claro</v>
          </cell>
          <cell r="U8" t="str">
            <v>Limeira</v>
          </cell>
          <cell r="V8" t="str">
            <v>Americana</v>
          </cell>
          <cell r="W8" t="str">
            <v>Jaguariúna</v>
          </cell>
          <cell r="X8" t="str">
            <v>Itatiba</v>
          </cell>
          <cell r="Y8" t="str">
            <v>Guararema</v>
          </cell>
          <cell r="Z8" t="str">
            <v>Sumaré</v>
          </cell>
          <cell r="AA8" t="str">
            <v>Campinas</v>
          </cell>
          <cell r="AB8" t="str">
            <v>Indaiatuba</v>
          </cell>
          <cell r="AC8" t="str">
            <v>Itirapina</v>
          </cell>
          <cell r="AD8" t="str">
            <v>Itu</v>
          </cell>
          <cell r="AE8" t="str">
            <v>Porto Feliz</v>
          </cell>
          <cell r="AF8" t="str">
            <v>Araçoiaba</v>
          </cell>
          <cell r="AG8" t="str">
            <v>Itapetininga</v>
          </cell>
          <cell r="AH8" t="str">
            <v>GEMINI</v>
          </cell>
          <cell r="AI8" t="str">
            <v>REPAR</v>
          </cell>
          <cell r="AJ8" t="str">
            <v>REPLAN</v>
          </cell>
          <cell r="AK8" t="str">
            <v>Canoas UTE</v>
          </cell>
          <cell r="AL8" t="str">
            <v>EMED GASCAR (EMR Replan)</v>
          </cell>
          <cell r="AM8" t="str">
            <v>EMED GASPAJ (EMR Jacutinga)</v>
          </cell>
          <cell r="AN8" t="str">
            <v>EMED GUARAREMA (EMR Guararema)</v>
          </cell>
          <cell r="AO8" t="str">
            <v>Campo Largo</v>
          </cell>
          <cell r="AP8" t="str">
            <v>Araucária CIC</v>
          </cell>
          <cell r="AQ8" t="str">
            <v>Araucária UTE</v>
          </cell>
          <cell r="AR8" t="str">
            <v>Joinville</v>
          </cell>
          <cell r="AS8" t="str">
            <v>Guaramirim</v>
          </cell>
          <cell r="AT8" t="str">
            <v>Gaspar</v>
          </cell>
          <cell r="AU8" t="str">
            <v>Brusque</v>
          </cell>
          <cell r="AV8" t="str">
            <v>Tijucas</v>
          </cell>
          <cell r="AW8" t="str">
            <v>S.P.Alcântara</v>
          </cell>
          <cell r="AX8" t="str">
            <v>Tubarão</v>
          </cell>
          <cell r="AY8" t="str">
            <v>Urussanga</v>
          </cell>
          <cell r="AZ8" t="str">
            <v>N. Veneza</v>
          </cell>
          <cell r="BA8" t="str">
            <v>V. do Cedro</v>
          </cell>
          <cell r="BB8" t="str">
            <v>Igrejinha</v>
          </cell>
          <cell r="BC8" t="str">
            <v>Araricá</v>
          </cell>
          <cell r="BD8" t="str">
            <v>Cachoeirinha</v>
          </cell>
          <cell r="BE8" t="str">
            <v>Canoas</v>
          </cell>
          <cell r="BF8" t="str">
            <v>REFAP</v>
          </cell>
        </row>
        <row r="9">
          <cell r="D9">
            <v>11592.279439198444</v>
          </cell>
          <cell r="E9">
            <v>0</v>
          </cell>
          <cell r="F9">
            <v>11991.744841647989</v>
          </cell>
          <cell r="G9"/>
          <cell r="H9"/>
          <cell r="I9">
            <v>0</v>
          </cell>
          <cell r="J9">
            <v>69.001131006314665</v>
          </cell>
          <cell r="K9">
            <v>0</v>
          </cell>
          <cell r="L9">
            <v>487.64801340425709</v>
          </cell>
          <cell r="M9">
            <v>0</v>
          </cell>
          <cell r="N9">
            <v>30.857152554010312</v>
          </cell>
          <cell r="O9">
            <v>48.379727682932405</v>
          </cell>
          <cell r="P9">
            <v>146.91827241513155</v>
          </cell>
          <cell r="Q9">
            <v>10.02137239757495</v>
          </cell>
          <cell r="R9">
            <v>122.92962279763869</v>
          </cell>
          <cell r="S9">
            <v>248.80270525215161</v>
          </cell>
          <cell r="T9">
            <v>1424.0705057105756</v>
          </cell>
          <cell r="U9">
            <v>1070.5358621148628</v>
          </cell>
          <cell r="V9">
            <v>126.64121157640682</v>
          </cell>
          <cell r="W9">
            <v>742.82931678650482</v>
          </cell>
          <cell r="X9">
            <v>471.91673116468615</v>
          </cell>
          <cell r="Y9">
            <v>409.49326118455434</v>
          </cell>
          <cell r="Z9">
            <v>164.11686126968615</v>
          </cell>
          <cell r="AA9">
            <v>0</v>
          </cell>
          <cell r="AB9">
            <v>16.091974251691838</v>
          </cell>
          <cell r="AC9">
            <v>0.45905253953126973</v>
          </cell>
          <cell r="AD9">
            <v>352.18218292287958</v>
          </cell>
          <cell r="AE9">
            <v>216.55849780250099</v>
          </cell>
          <cell r="AF9">
            <v>150.34604166153403</v>
          </cell>
          <cell r="AG9">
            <v>4.0260433579496793</v>
          </cell>
          <cell r="AH9">
            <v>343.64523000117498</v>
          </cell>
          <cell r="AI9">
            <v>994.76335607633007</v>
          </cell>
          <cell r="AJ9">
            <v>2231.9726262640042</v>
          </cell>
          <cell r="AK9">
            <v>0</v>
          </cell>
          <cell r="AL9">
            <v>358.12</v>
          </cell>
          <cell r="AM9">
            <v>337.24613374462655</v>
          </cell>
          <cell r="AN9">
            <v>1509.0372045557981</v>
          </cell>
          <cell r="AO9">
            <v>203.03434263183394</v>
          </cell>
          <cell r="AP9">
            <v>440.77830324603826</v>
          </cell>
          <cell r="AQ9">
            <v>0</v>
          </cell>
          <cell r="AR9">
            <v>52.79571890424954</v>
          </cell>
          <cell r="AS9">
            <v>372.01001332924807</v>
          </cell>
          <cell r="AT9">
            <v>77.349274609400155</v>
          </cell>
          <cell r="AU9">
            <v>7.7757485159244988</v>
          </cell>
          <cell r="AV9">
            <v>239.05287010177074</v>
          </cell>
          <cell r="AW9">
            <v>46.400223509731163</v>
          </cell>
          <cell r="AX9">
            <v>45.283519925203294</v>
          </cell>
          <cell r="AY9">
            <v>237.26815875823229</v>
          </cell>
          <cell r="AZ9">
            <v>291.28268324485811</v>
          </cell>
          <cell r="BA9">
            <v>44.842032472151288</v>
          </cell>
          <cell r="BB9">
            <v>2.0940784183143828</v>
          </cell>
          <cell r="BC9">
            <v>151.39761331368871</v>
          </cell>
          <cell r="BD9">
            <v>324.78685164746008</v>
          </cell>
          <cell r="BE9">
            <v>616.50203659684325</v>
          </cell>
          <cell r="BF9">
            <v>688.12431729524417</v>
          </cell>
        </row>
        <row r="10">
          <cell r="D10">
            <v>10781.047491193476</v>
          </cell>
          <cell r="E10">
            <v>0</v>
          </cell>
          <cell r="F10">
            <v>11366.695388384682</v>
          </cell>
          <cell r="G10"/>
          <cell r="H10"/>
          <cell r="I10">
            <v>0</v>
          </cell>
          <cell r="J10">
            <v>78.100559809119986</v>
          </cell>
          <cell r="K10">
            <v>0</v>
          </cell>
          <cell r="L10">
            <v>520.52690970144135</v>
          </cell>
          <cell r="M10">
            <v>0</v>
          </cell>
          <cell r="N10">
            <v>38.268274408312713</v>
          </cell>
          <cell r="O10">
            <v>57.2306774625686</v>
          </cell>
          <cell r="P10">
            <v>128.21189703153803</v>
          </cell>
          <cell r="Q10">
            <v>13.941073522809484</v>
          </cell>
          <cell r="R10">
            <v>119.44538516101164</v>
          </cell>
          <cell r="S10">
            <v>269.96215349778896</v>
          </cell>
          <cell r="T10">
            <v>1463.6217589540245</v>
          </cell>
          <cell r="U10">
            <v>1153.3226747475578</v>
          </cell>
          <cell r="V10">
            <v>229.8824323640718</v>
          </cell>
          <cell r="W10">
            <v>821.37465519091666</v>
          </cell>
          <cell r="X10">
            <v>583.46243483524108</v>
          </cell>
          <cell r="Y10">
            <v>392.6403785419613</v>
          </cell>
          <cell r="Z10">
            <v>279.27577161109002</v>
          </cell>
          <cell r="AA10">
            <v>90.186788578758353</v>
          </cell>
          <cell r="AB10">
            <v>41.172287576015329</v>
          </cell>
          <cell r="AC10">
            <v>21.698241301131493</v>
          </cell>
          <cell r="AD10">
            <v>363.84154459180519</v>
          </cell>
          <cell r="AE10">
            <v>314.06393642580503</v>
          </cell>
          <cell r="AF10">
            <v>153.88787033057773</v>
          </cell>
          <cell r="AG10">
            <v>6.9011026942956875</v>
          </cell>
          <cell r="AH10">
            <v>341.41001116851641</v>
          </cell>
          <cell r="AI10">
            <v>1098.8963387902888</v>
          </cell>
          <cell r="AJ10">
            <v>2204.2537322551584</v>
          </cell>
          <cell r="AK10">
            <v>0</v>
          </cell>
          <cell r="AL10">
            <v>320</v>
          </cell>
          <cell r="AM10">
            <v>306.56490571234457</v>
          </cell>
          <cell r="AN10">
            <v>1448.4140998840844</v>
          </cell>
          <cell r="AO10">
            <v>241.4368423892877</v>
          </cell>
          <cell r="AP10">
            <v>636.03309031893275</v>
          </cell>
          <cell r="AQ10">
            <v>0</v>
          </cell>
          <cell r="AR10">
            <v>135.25862588349059</v>
          </cell>
          <cell r="AS10">
            <v>479.30500454142367</v>
          </cell>
          <cell r="AT10">
            <v>203.58871156025498</v>
          </cell>
          <cell r="AU10">
            <v>32.225113953798783</v>
          </cell>
          <cell r="AV10">
            <v>232.62545112981203</v>
          </cell>
          <cell r="AW10">
            <v>72.905997019637923</v>
          </cell>
          <cell r="AX10">
            <v>48.002659120798278</v>
          </cell>
          <cell r="AY10">
            <v>261.52041675635087</v>
          </cell>
          <cell r="AZ10">
            <v>311.88256431346804</v>
          </cell>
          <cell r="BA10">
            <v>183.07361084723763</v>
          </cell>
          <cell r="BB10">
            <v>6.8301869979230965</v>
          </cell>
          <cell r="BC10">
            <v>170.64171278037134</v>
          </cell>
          <cell r="BD10">
            <v>381.08107764964609</v>
          </cell>
          <cell r="BE10">
            <v>745.88219176150528</v>
          </cell>
          <cell r="BF10">
            <v>708.52797974616976</v>
          </cell>
        </row>
        <row r="11">
          <cell r="D11">
            <v>11134.730951052486</v>
          </cell>
          <cell r="E11">
            <v>0</v>
          </cell>
          <cell r="F11">
            <v>2842.6309088538769</v>
          </cell>
          <cell r="G11"/>
          <cell r="H11"/>
          <cell r="I11">
            <v>0</v>
          </cell>
          <cell r="J11">
            <v>59.168866060076539</v>
          </cell>
          <cell r="K11">
            <v>0</v>
          </cell>
          <cell r="L11">
            <v>400.25829732359603</v>
          </cell>
          <cell r="M11">
            <v>0</v>
          </cell>
          <cell r="N11">
            <v>39.134461394333016</v>
          </cell>
          <cell r="O11">
            <v>66.785102875625569</v>
          </cell>
          <cell r="P11">
            <v>142.43961831291409</v>
          </cell>
          <cell r="Q11">
            <v>12.765927052143521</v>
          </cell>
          <cell r="R11">
            <v>194.75524016974987</v>
          </cell>
          <cell r="S11">
            <v>262.31284998123033</v>
          </cell>
          <cell r="T11">
            <v>1457.8246056765734</v>
          </cell>
          <cell r="U11">
            <v>1129.3082015918949</v>
          </cell>
          <cell r="V11">
            <v>371.38259097410906</v>
          </cell>
          <cell r="W11">
            <v>851.02861241530047</v>
          </cell>
          <cell r="X11">
            <v>601.85770694521625</v>
          </cell>
          <cell r="Y11">
            <v>435.71050213983477</v>
          </cell>
          <cell r="Z11">
            <v>302.30329458769688</v>
          </cell>
          <cell r="AA11">
            <v>134.00935803240878</v>
          </cell>
          <cell r="AB11">
            <v>46.258627036238281</v>
          </cell>
          <cell r="AC11">
            <v>27.161526247568538</v>
          </cell>
          <cell r="AD11">
            <v>357.06501116194846</v>
          </cell>
          <cell r="AE11">
            <v>308.22117801750937</v>
          </cell>
          <cell r="AF11">
            <v>148.6690913954383</v>
          </cell>
          <cell r="AG11">
            <v>8.6703896305896766</v>
          </cell>
          <cell r="AH11">
            <v>290.31740183328162</v>
          </cell>
          <cell r="AI11">
            <v>1156.3962901738259</v>
          </cell>
          <cell r="AJ11">
            <v>2378.3659272022683</v>
          </cell>
          <cell r="AK11">
            <v>0</v>
          </cell>
          <cell r="AL11">
            <v>0</v>
          </cell>
          <cell r="AM11">
            <v>277.52442177707633</v>
          </cell>
          <cell r="AN11">
            <v>2968.9487658616399</v>
          </cell>
          <cell r="AO11">
            <v>261.91455560813216</v>
          </cell>
          <cell r="AP11">
            <v>647.64001381795947</v>
          </cell>
          <cell r="AQ11">
            <v>0</v>
          </cell>
          <cell r="AR11">
            <v>145.47199435721973</v>
          </cell>
          <cell r="AS11">
            <v>496.04837205354676</v>
          </cell>
          <cell r="AT11">
            <v>217.47720099675678</v>
          </cell>
          <cell r="AU11">
            <v>33.345306851913392</v>
          </cell>
          <cell r="AV11">
            <v>233.58726566616929</v>
          </cell>
          <cell r="AW11">
            <v>78.826355532742454</v>
          </cell>
          <cell r="AX11">
            <v>56.510873560496286</v>
          </cell>
          <cell r="AY11">
            <v>269.84454149447942</v>
          </cell>
          <cell r="AZ11">
            <v>301.85704041578913</v>
          </cell>
          <cell r="BA11">
            <v>208.4764871510589</v>
          </cell>
          <cell r="BB11">
            <v>7.3008467950357527</v>
          </cell>
          <cell r="BC11">
            <v>178.88657858298302</v>
          </cell>
          <cell r="BD11">
            <v>390.48760631382953</v>
          </cell>
          <cell r="BE11">
            <v>740.04640326775541</v>
          </cell>
          <cell r="BF11">
            <v>776.40310771121437</v>
          </cell>
        </row>
        <row r="12">
          <cell r="D12">
            <v>10931.033602058473</v>
          </cell>
          <cell r="E12">
            <v>0</v>
          </cell>
          <cell r="F12">
            <v>9385.7071629056845</v>
          </cell>
          <cell r="G12"/>
          <cell r="H12"/>
          <cell r="I12">
            <v>0</v>
          </cell>
          <cell r="J12">
            <v>67.465625319099999</v>
          </cell>
          <cell r="K12">
            <v>0</v>
          </cell>
          <cell r="L12">
            <v>448.6374003245225</v>
          </cell>
          <cell r="M12">
            <v>0</v>
          </cell>
          <cell r="N12">
            <v>33.7511578881223</v>
          </cell>
          <cell r="O12">
            <v>75.531234113696144</v>
          </cell>
          <cell r="P12">
            <v>139.29489842939202</v>
          </cell>
          <cell r="Q12">
            <v>13.031890147757856</v>
          </cell>
          <cell r="R12">
            <v>199.67345631471017</v>
          </cell>
          <cell r="S12">
            <v>264.34073215937326</v>
          </cell>
          <cell r="T12">
            <v>1456.6894052642526</v>
          </cell>
          <cell r="U12">
            <v>1140.7934806133039</v>
          </cell>
          <cell r="V12">
            <v>328.14178860704089</v>
          </cell>
          <cell r="W12">
            <v>842.13393399054178</v>
          </cell>
          <cell r="X12">
            <v>619.77853269644106</v>
          </cell>
          <cell r="Y12">
            <v>463.10042214960146</v>
          </cell>
          <cell r="Z12">
            <v>322.33037627641005</v>
          </cell>
          <cell r="AA12">
            <v>141.71407351297091</v>
          </cell>
          <cell r="AB12">
            <v>44.906436055652399</v>
          </cell>
          <cell r="AC12">
            <v>27.794234084823842</v>
          </cell>
          <cell r="AD12">
            <v>374.87904733393725</v>
          </cell>
          <cell r="AE12">
            <v>317.33115454193711</v>
          </cell>
          <cell r="AF12">
            <v>157.76904563671735</v>
          </cell>
          <cell r="AG12">
            <v>7.1828190519379573</v>
          </cell>
          <cell r="AH12">
            <v>287.69537144197392</v>
          </cell>
          <cell r="AI12">
            <v>1164.6979684216303</v>
          </cell>
          <cell r="AJ12">
            <v>2341.0246238698282</v>
          </cell>
          <cell r="AK12">
            <v>0</v>
          </cell>
          <cell r="AL12">
            <v>619.51</v>
          </cell>
          <cell r="AM12">
            <v>218.54016498607226</v>
          </cell>
          <cell r="AN12">
            <v>3048.2924972023748</v>
          </cell>
          <cell r="AO12">
            <v>265.9028122459012</v>
          </cell>
          <cell r="AP12">
            <v>654.60278567104615</v>
          </cell>
          <cell r="AQ12">
            <v>0</v>
          </cell>
          <cell r="AR12">
            <v>146.15406708546436</v>
          </cell>
          <cell r="AS12">
            <v>510.7166279750038</v>
          </cell>
          <cell r="AT12">
            <v>230.66300663025606</v>
          </cell>
          <cell r="AU12">
            <v>34.653135785981831</v>
          </cell>
          <cell r="AV12">
            <v>241.82898728248551</v>
          </cell>
          <cell r="AW12">
            <v>78.150634068856931</v>
          </cell>
          <cell r="AX12">
            <v>37.666716225880528</v>
          </cell>
          <cell r="AY12">
            <v>268.04803360146866</v>
          </cell>
          <cell r="AZ12">
            <v>285.88831861538165</v>
          </cell>
          <cell r="BA12">
            <v>189.22583750402359</v>
          </cell>
          <cell r="BB12">
            <v>7.1141475944340939</v>
          </cell>
          <cell r="BC12">
            <v>182.02493704188166</v>
          </cell>
          <cell r="BD12">
            <v>386.45498805847234</v>
          </cell>
          <cell r="BE12">
            <v>689.73869987595094</v>
          </cell>
          <cell r="BF12">
            <v>756.46051888818613</v>
          </cell>
        </row>
        <row r="13">
          <cell r="D13">
            <v>11142.315654964819</v>
          </cell>
          <cell r="E13">
            <v>0</v>
          </cell>
          <cell r="F13">
            <v>9343.6094883623991</v>
          </cell>
          <cell r="G13"/>
          <cell r="H13"/>
          <cell r="I13">
            <v>0</v>
          </cell>
          <cell r="J13">
            <v>60.648579322939817</v>
          </cell>
          <cell r="K13">
            <v>0</v>
          </cell>
          <cell r="L13">
            <v>857.9589217562866</v>
          </cell>
          <cell r="M13">
            <v>2.8981953038185786E-2</v>
          </cell>
          <cell r="N13">
            <v>38.238871782798533</v>
          </cell>
          <cell r="O13">
            <v>75.044876306019546</v>
          </cell>
          <cell r="P13">
            <v>190.53917375711481</v>
          </cell>
          <cell r="Q13">
            <v>12.22332754341241</v>
          </cell>
          <cell r="R13">
            <v>189.94204914946124</v>
          </cell>
          <cell r="S13">
            <v>258.71117558574792</v>
          </cell>
          <cell r="T13">
            <v>1468.034763168105</v>
          </cell>
          <cell r="U13">
            <v>1159.9197936454038</v>
          </cell>
          <cell r="V13">
            <v>302.39369171972498</v>
          </cell>
          <cell r="W13">
            <v>836.26940700853072</v>
          </cell>
          <cell r="X13">
            <v>601.81117111147842</v>
          </cell>
          <cell r="Y13">
            <v>341.09193731015017</v>
          </cell>
          <cell r="Z13">
            <v>319.68380174252013</v>
          </cell>
          <cell r="AA13">
            <v>130.04057567253642</v>
          </cell>
          <cell r="AB13">
            <v>44.67290221839319</v>
          </cell>
          <cell r="AC13">
            <v>24.387628508243445</v>
          </cell>
          <cell r="AD13">
            <v>364.47907812570412</v>
          </cell>
          <cell r="AE13">
            <v>333.89535579141364</v>
          </cell>
          <cell r="AF13">
            <v>153.06991800666657</v>
          </cell>
          <cell r="AG13">
            <v>6.9340238274016111</v>
          </cell>
          <cell r="AH13">
            <v>296.47943475366407</v>
          </cell>
          <cell r="AI13">
            <v>1227.8350313529941</v>
          </cell>
          <cell r="AJ13">
            <v>2310.3820549732495</v>
          </cell>
          <cell r="AK13">
            <v>0</v>
          </cell>
          <cell r="AL13">
            <v>949.04129999999998</v>
          </cell>
          <cell r="AM13">
            <v>276.29117642162407</v>
          </cell>
          <cell r="AN13">
            <v>3068.2972417777523</v>
          </cell>
          <cell r="AO13">
            <v>256.63077899551121</v>
          </cell>
          <cell r="AP13">
            <v>661.0924274959915</v>
          </cell>
          <cell r="AQ13">
            <v>0</v>
          </cell>
          <cell r="AR13">
            <v>148.24982465501546</v>
          </cell>
          <cell r="AS13">
            <v>516.29862381497867</v>
          </cell>
          <cell r="AT13">
            <v>234.29808448991676</v>
          </cell>
          <cell r="AU13">
            <v>32.538155532415409</v>
          </cell>
          <cell r="AV13">
            <v>229.97827534418295</v>
          </cell>
          <cell r="AW13">
            <v>76.238067272155874</v>
          </cell>
          <cell r="AX13">
            <v>30.995111920941667</v>
          </cell>
          <cell r="AY13">
            <v>259.35517758895531</v>
          </cell>
          <cell r="AZ13">
            <v>298.97106536323247</v>
          </cell>
          <cell r="BA13">
            <v>181.69975091803616</v>
          </cell>
          <cell r="BB13">
            <v>7.4238221579495383</v>
          </cell>
          <cell r="BC13">
            <v>180.97314542938631</v>
          </cell>
          <cell r="BD13">
            <v>384.85921532894901</v>
          </cell>
          <cell r="BE13">
            <v>786.9710841557004</v>
          </cell>
          <cell r="BF13">
            <v>681.764537428229</v>
          </cell>
        </row>
        <row r="14">
          <cell r="D14">
            <v>10894.798986809856</v>
          </cell>
          <cell r="E14">
            <v>0</v>
          </cell>
          <cell r="F14">
            <v>5246.2888036867726</v>
          </cell>
          <cell r="G14"/>
          <cell r="H14"/>
          <cell r="I14">
            <v>0</v>
          </cell>
          <cell r="J14">
            <v>62.161787036623238</v>
          </cell>
          <cell r="K14">
            <v>0</v>
          </cell>
          <cell r="L14">
            <v>461.38053551777762</v>
          </cell>
          <cell r="M14">
            <v>0.36781778887501448</v>
          </cell>
          <cell r="N14">
            <v>38.041353267861375</v>
          </cell>
          <cell r="O14">
            <v>75.233406391621244</v>
          </cell>
          <cell r="P14">
            <v>179.27547613237286</v>
          </cell>
          <cell r="Q14">
            <v>11.919535263610204</v>
          </cell>
          <cell r="R14">
            <v>179.13942598366702</v>
          </cell>
          <cell r="S14">
            <v>263.36034259553577</v>
          </cell>
          <cell r="T14">
            <v>1459.9316869927879</v>
          </cell>
          <cell r="U14">
            <v>1112.9032454072899</v>
          </cell>
          <cell r="V14">
            <v>401.24862024816298</v>
          </cell>
          <cell r="W14">
            <v>829.45787818130827</v>
          </cell>
          <cell r="X14">
            <v>581.87622883907125</v>
          </cell>
          <cell r="Y14">
            <v>293.49494620676177</v>
          </cell>
          <cell r="Z14">
            <v>321.7688646017167</v>
          </cell>
          <cell r="AA14">
            <v>88.710610417691669</v>
          </cell>
          <cell r="AB14">
            <v>42.427433904062276</v>
          </cell>
          <cell r="AC14">
            <v>29.060790309327505</v>
          </cell>
          <cell r="AD14">
            <v>369.4281657647935</v>
          </cell>
          <cell r="AE14">
            <v>347.33106556590161</v>
          </cell>
          <cell r="AF14">
            <v>149.47905742986219</v>
          </cell>
          <cell r="AG14">
            <v>5.1032826527372563</v>
          </cell>
          <cell r="AH14">
            <v>328.34962330216689</v>
          </cell>
          <cell r="AI14">
            <v>1213.503857670084</v>
          </cell>
          <cell r="AJ14">
            <v>2251.5031742247547</v>
          </cell>
          <cell r="AK14">
            <v>0</v>
          </cell>
          <cell r="AL14">
            <v>614.89620000000002</v>
          </cell>
          <cell r="AM14">
            <v>267.46565963344932</v>
          </cell>
          <cell r="AN14">
            <v>2995.8475669209561</v>
          </cell>
          <cell r="AO14">
            <v>257.35671141356113</v>
          </cell>
          <cell r="AP14">
            <v>659.03866980532155</v>
          </cell>
          <cell r="AQ14">
            <v>0</v>
          </cell>
          <cell r="AR14">
            <v>151.01044113267486</v>
          </cell>
          <cell r="AS14">
            <v>492.1357292023074</v>
          </cell>
          <cell r="AT14">
            <v>218.2874747611929</v>
          </cell>
          <cell r="AU14">
            <v>32.401511825890921</v>
          </cell>
          <cell r="AV14">
            <v>229.33755770674946</v>
          </cell>
          <cell r="AW14">
            <v>82.75271353450961</v>
          </cell>
          <cell r="AX14">
            <v>28.766726844563156</v>
          </cell>
          <cell r="AY14">
            <v>232.99144966839606</v>
          </cell>
          <cell r="AZ14">
            <v>288.3947203727696</v>
          </cell>
          <cell r="BA14">
            <v>175.87359800080313</v>
          </cell>
          <cell r="BB14">
            <v>7.2972899518818988</v>
          </cell>
          <cell r="BC14">
            <v>184.52233693908337</v>
          </cell>
          <cell r="BD14">
            <v>374.09991086579686</v>
          </cell>
          <cell r="BE14">
            <v>793.53647549651191</v>
          </cell>
          <cell r="BF14">
            <v>653.70551028667785</v>
          </cell>
        </row>
        <row r="15">
          <cell r="D15">
            <v>10989.132431754182</v>
          </cell>
          <cell r="E15">
            <v>0</v>
          </cell>
          <cell r="F15">
            <v>8950.1364899889613</v>
          </cell>
          <cell r="G15"/>
          <cell r="H15"/>
          <cell r="I15">
            <v>0</v>
          </cell>
          <cell r="J15">
            <v>45.404753700849483</v>
          </cell>
          <cell r="K15">
            <v>0</v>
          </cell>
          <cell r="L15">
            <v>460.15866952437273</v>
          </cell>
          <cell r="M15">
            <v>0.11505831871108656</v>
          </cell>
          <cell r="N15">
            <v>33.673829376026532</v>
          </cell>
          <cell r="O15">
            <v>54.136433397094564</v>
          </cell>
          <cell r="P15">
            <v>126.62809716826462</v>
          </cell>
          <cell r="Q15">
            <v>10.54131218447051</v>
          </cell>
          <cell r="R15">
            <v>150.02463984744693</v>
          </cell>
          <cell r="S15">
            <v>250.80335591119223</v>
          </cell>
          <cell r="T15">
            <v>1497.2881753276442</v>
          </cell>
          <cell r="U15">
            <v>1177.8170354996091</v>
          </cell>
          <cell r="V15">
            <v>309.69537961843997</v>
          </cell>
          <cell r="W15">
            <v>776.31442062017663</v>
          </cell>
          <cell r="X15">
            <v>528.60060805026978</v>
          </cell>
          <cell r="Y15">
            <v>341.91901320295523</v>
          </cell>
          <cell r="Z15">
            <v>285.01971000139156</v>
          </cell>
          <cell r="AA15">
            <v>18.345620506512503</v>
          </cell>
          <cell r="AB15">
            <v>24.770009735892369</v>
          </cell>
          <cell r="AC15">
            <v>16.450247263035227</v>
          </cell>
          <cell r="AD15">
            <v>360.15155042283186</v>
          </cell>
          <cell r="AE15">
            <v>316.65109000736925</v>
          </cell>
          <cell r="AF15">
            <v>156.16215602311058</v>
          </cell>
          <cell r="AG15">
            <v>0.67376015755004548</v>
          </cell>
          <cell r="AH15">
            <v>373.01190662347096</v>
          </cell>
          <cell r="AI15">
            <v>1229.7521398950983</v>
          </cell>
          <cell r="AJ15">
            <v>2188.7578367204765</v>
          </cell>
          <cell r="AK15">
            <v>0</v>
          </cell>
          <cell r="AL15">
            <v>345</v>
          </cell>
          <cell r="AM15">
            <v>242.83449580787229</v>
          </cell>
          <cell r="AN15">
            <v>3074.1734341578272</v>
          </cell>
          <cell r="AO15">
            <v>249.8436784349783</v>
          </cell>
          <cell r="AP15">
            <v>530.79117587205826</v>
          </cell>
          <cell r="AQ15">
            <v>0</v>
          </cell>
          <cell r="AR15">
            <v>79.763079899434288</v>
          </cell>
          <cell r="AS15">
            <v>407.04207164412566</v>
          </cell>
          <cell r="AT15">
            <v>132.12114303027712</v>
          </cell>
          <cell r="AU15">
            <v>16.836748062358499</v>
          </cell>
          <cell r="AV15">
            <v>243.43197822304157</v>
          </cell>
          <cell r="AW15">
            <v>70.942040141944517</v>
          </cell>
          <cell r="AX15">
            <v>23.171268278992493</v>
          </cell>
          <cell r="AY15">
            <v>251.05602758487643</v>
          </cell>
          <cell r="AZ15">
            <v>268.66997860902444</v>
          </cell>
          <cell r="BA15">
            <v>101.76793221650669</v>
          </cell>
          <cell r="BB15">
            <v>3.0197382839216984</v>
          </cell>
          <cell r="BC15">
            <v>171.52490595790664</v>
          </cell>
          <cell r="BD15">
            <v>337.1454745043178</v>
          </cell>
          <cell r="BE15">
            <v>776.33405142364461</v>
          </cell>
          <cell r="BF15">
            <v>666.46877709208354</v>
          </cell>
        </row>
        <row r="16">
          <cell r="D16">
            <v>10638.246408205805</v>
          </cell>
          <cell r="E16">
            <v>0</v>
          </cell>
          <cell r="F16">
            <v>7165.7572720349663</v>
          </cell>
          <cell r="G16"/>
          <cell r="H16"/>
          <cell r="I16">
            <v>0</v>
          </cell>
          <cell r="J16">
            <v>54.424644683625587</v>
          </cell>
          <cell r="K16">
            <v>0</v>
          </cell>
          <cell r="L16">
            <v>464.96147048138937</v>
          </cell>
          <cell r="M16">
            <v>7.9779173222025448E-2</v>
          </cell>
          <cell r="N16">
            <v>23.671940237056926</v>
          </cell>
          <cell r="O16">
            <v>41.293492827858657</v>
          </cell>
          <cell r="P16">
            <v>152.65954047885515</v>
          </cell>
          <cell r="Q16">
            <v>9.8920398725232648</v>
          </cell>
          <cell r="R16">
            <v>137.22791199409556</v>
          </cell>
          <cell r="S16">
            <v>225.72704637442223</v>
          </cell>
          <cell r="T16">
            <v>1465.0647205258549</v>
          </cell>
          <cell r="U16">
            <v>1161.6173211632572</v>
          </cell>
          <cell r="V16">
            <v>215.90689466156923</v>
          </cell>
          <cell r="W16">
            <v>749.44740890821504</v>
          </cell>
          <cell r="X16">
            <v>447.66288004247684</v>
          </cell>
          <cell r="Y16">
            <v>257.46690444008647</v>
          </cell>
          <cell r="Z16">
            <v>214.59678151777672</v>
          </cell>
          <cell r="AA16">
            <v>0.27844697758809211</v>
          </cell>
          <cell r="AB16">
            <v>12.524351003730908</v>
          </cell>
          <cell r="AC16">
            <v>1.121249619224657</v>
          </cell>
          <cell r="AD16">
            <v>243.35942425776253</v>
          </cell>
          <cell r="AE16">
            <v>351.72837994263017</v>
          </cell>
          <cell r="AF16">
            <v>143.16360526820699</v>
          </cell>
          <cell r="AG16">
            <v>0.50441975521054683</v>
          </cell>
          <cell r="AH16">
            <v>384.48482594006106</v>
          </cell>
          <cell r="AI16">
            <v>1184.7945631004559</v>
          </cell>
          <cell r="AJ16">
            <v>2197.610167813521</v>
          </cell>
          <cell r="AK16">
            <v>0</v>
          </cell>
          <cell r="AL16">
            <v>25</v>
          </cell>
          <cell r="AM16">
            <v>261.02361934406025</v>
          </cell>
          <cell r="AN16">
            <v>3041.0751768951623</v>
          </cell>
          <cell r="AO16">
            <v>221.72040228534638</v>
          </cell>
          <cell r="AP16">
            <v>436.22141518864089</v>
          </cell>
          <cell r="AQ16">
            <v>0</v>
          </cell>
          <cell r="AR16">
            <v>57.01130928571223</v>
          </cell>
          <cell r="AS16">
            <v>382.98834537253163</v>
          </cell>
          <cell r="AT16">
            <v>76.071649085164694</v>
          </cell>
          <cell r="AU16">
            <v>8.9424417538718046</v>
          </cell>
          <cell r="AV16">
            <v>221.02007209820098</v>
          </cell>
          <cell r="AW16">
            <v>51.615992325810247</v>
          </cell>
          <cell r="AX16">
            <v>21.664596644608881</v>
          </cell>
          <cell r="AY16">
            <v>235.72065232435884</v>
          </cell>
          <cell r="AZ16">
            <v>281.84731564877211</v>
          </cell>
          <cell r="BA16">
            <v>61.57883149399931</v>
          </cell>
          <cell r="BB16">
            <v>2.2805052755765285</v>
          </cell>
          <cell r="BC16">
            <v>163.24730563327145</v>
          </cell>
          <cell r="BD16">
            <v>325.48835640405883</v>
          </cell>
          <cell r="BE16">
            <v>715.21158916748527</v>
          </cell>
          <cell r="BF16">
            <v>693.32091583711497</v>
          </cell>
        </row>
        <row r="17">
          <cell r="D17">
            <v>10838.933609293977</v>
          </cell>
          <cell r="E17">
            <v>0</v>
          </cell>
          <cell r="F17">
            <v>7240.3107852328194</v>
          </cell>
          <cell r="G17"/>
          <cell r="H17"/>
          <cell r="I17">
            <v>0</v>
          </cell>
          <cell r="J17">
            <v>74.33062891580677</v>
          </cell>
          <cell r="K17">
            <v>0</v>
          </cell>
          <cell r="L17">
            <v>450.40668222089653</v>
          </cell>
          <cell r="M17">
            <v>3.6633118135002247</v>
          </cell>
          <cell r="N17">
            <v>30.80166399930685</v>
          </cell>
          <cell r="O17">
            <v>51.635498639369025</v>
          </cell>
          <cell r="P17">
            <v>190.49602284627929</v>
          </cell>
          <cell r="Q17">
            <v>12.457955552676962</v>
          </cell>
          <cell r="R17">
            <v>135.61636766581384</v>
          </cell>
          <cell r="S17">
            <v>261.45963939532857</v>
          </cell>
          <cell r="T17">
            <v>1485.6986313907516</v>
          </cell>
          <cell r="U17">
            <v>1163.3113749948714</v>
          </cell>
          <cell r="V17">
            <v>252.6130671883806</v>
          </cell>
          <cell r="W17">
            <v>867.30912913198358</v>
          </cell>
          <cell r="X17">
            <v>554.92090102832856</v>
          </cell>
          <cell r="Y17">
            <v>310.1555825733397</v>
          </cell>
          <cell r="Z17">
            <v>303.24708245596054</v>
          </cell>
          <cell r="AA17">
            <v>122.2748327383234</v>
          </cell>
          <cell r="AB17">
            <v>40.500546228143932</v>
          </cell>
          <cell r="AC17">
            <v>20.293776698674893</v>
          </cell>
          <cell r="AD17">
            <v>395.03714555120229</v>
          </cell>
          <cell r="AE17">
            <v>384.00511908433015</v>
          </cell>
          <cell r="AF17">
            <v>173.65876473328808</v>
          </cell>
          <cell r="AG17">
            <v>4.9649218615352195</v>
          </cell>
          <cell r="AH17">
            <v>155.78290530963352</v>
          </cell>
          <cell r="AI17">
            <v>1124.1916018632585</v>
          </cell>
          <cell r="AJ17">
            <v>2237.8317861806408</v>
          </cell>
          <cell r="AK17">
            <v>0</v>
          </cell>
          <cell r="AL17">
            <v>424.99880000000002</v>
          </cell>
          <cell r="AM17">
            <v>276.23204271793338</v>
          </cell>
          <cell r="AN17">
            <v>3022.1988483032046</v>
          </cell>
          <cell r="AO17">
            <v>262.10514629721763</v>
          </cell>
          <cell r="AP17">
            <v>651.58002692014315</v>
          </cell>
          <cell r="AQ17">
            <v>0</v>
          </cell>
          <cell r="AR17">
            <v>150.01242281315524</v>
          </cell>
          <cell r="AS17">
            <v>481.14085954603348</v>
          </cell>
          <cell r="AT17">
            <v>212.91454072964478</v>
          </cell>
          <cell r="AU17">
            <v>32.45749362255755</v>
          </cell>
          <cell r="AV17">
            <v>238.11763647909149</v>
          </cell>
          <cell r="AW17">
            <v>72.433091080282466</v>
          </cell>
          <cell r="AX17">
            <v>19.750522992235918</v>
          </cell>
          <cell r="AY17">
            <v>228.45093518531451</v>
          </cell>
          <cell r="AZ17">
            <v>292.46888502143537</v>
          </cell>
          <cell r="BA17">
            <v>174.25767178373144</v>
          </cell>
          <cell r="BB17">
            <v>7.7488216975206727</v>
          </cell>
          <cell r="BC17">
            <v>185.4527547573025</v>
          </cell>
          <cell r="BD17">
            <v>384.49371909346092</v>
          </cell>
          <cell r="BE17">
            <v>781.87037840336347</v>
          </cell>
          <cell r="BF17">
            <v>666.02884239014566</v>
          </cell>
        </row>
        <row r="18">
          <cell r="D18">
            <v>10852.286429379903</v>
          </cell>
          <cell r="E18">
            <v>0</v>
          </cell>
          <cell r="F18">
            <v>5180.955700523552</v>
          </cell>
          <cell r="G18"/>
          <cell r="H18"/>
          <cell r="I18">
            <v>0</v>
          </cell>
          <cell r="J18">
            <v>77.856783004553165</v>
          </cell>
          <cell r="K18">
            <v>0</v>
          </cell>
          <cell r="L18">
            <v>414.35046773004871</v>
          </cell>
          <cell r="M18">
            <v>7.7676427428006285E-4</v>
          </cell>
          <cell r="N18">
            <v>40.006980610971809</v>
          </cell>
          <cell r="O18">
            <v>63.880225522482213</v>
          </cell>
          <cell r="P18">
            <v>168.3456373956063</v>
          </cell>
          <cell r="Q18">
            <v>11.477893181521647</v>
          </cell>
          <cell r="R18">
            <v>184.32411682974339</v>
          </cell>
          <cell r="S18">
            <v>270.34054273344191</v>
          </cell>
          <cell r="T18">
            <v>1489.4608400926297</v>
          </cell>
          <cell r="U18">
            <v>1158.2592911982388</v>
          </cell>
          <cell r="V18">
            <v>405.55427955026431</v>
          </cell>
          <cell r="W18">
            <v>882.23661883813293</v>
          </cell>
          <cell r="X18">
            <v>598.48452649374701</v>
          </cell>
          <cell r="Y18">
            <v>306.00952204427517</v>
          </cell>
          <cell r="Z18">
            <v>319.95818064676598</v>
          </cell>
          <cell r="AA18">
            <v>156.3143014513978</v>
          </cell>
          <cell r="AB18">
            <v>42.503658727282392</v>
          </cell>
          <cell r="AC18">
            <v>26.691063221802672</v>
          </cell>
          <cell r="AD18">
            <v>382.77019259384281</v>
          </cell>
          <cell r="AE18">
            <v>440.53927093642437</v>
          </cell>
          <cell r="AF18">
            <v>157.03854989275558</v>
          </cell>
          <cell r="AG18">
            <v>8.983750064573977</v>
          </cell>
          <cell r="AH18">
            <v>8.051634195417913E-2</v>
          </cell>
          <cell r="AI18">
            <v>1099.5739954762428</v>
          </cell>
          <cell r="AJ18">
            <v>2243.8050125972532</v>
          </cell>
          <cell r="AK18">
            <v>0</v>
          </cell>
          <cell r="AL18">
            <v>945</v>
          </cell>
          <cell r="AM18">
            <v>308.81633359809888</v>
          </cell>
          <cell r="AN18">
            <v>2995.732970049819</v>
          </cell>
          <cell r="AO18">
            <v>277.88619176911885</v>
          </cell>
          <cell r="AP18">
            <v>670.73141220516902</v>
          </cell>
          <cell r="AQ18">
            <v>0</v>
          </cell>
          <cell r="AR18">
            <v>158.74488350935209</v>
          </cell>
          <cell r="AS18">
            <v>539.10556053575306</v>
          </cell>
          <cell r="AT18">
            <v>231.86614235055811</v>
          </cell>
          <cell r="AU18">
            <v>35.309310295251116</v>
          </cell>
          <cell r="AV18">
            <v>249.21507834703166</v>
          </cell>
          <cell r="AW18">
            <v>75.210382213864776</v>
          </cell>
          <cell r="AX18">
            <v>25.822467824198686</v>
          </cell>
          <cell r="AY18">
            <v>247.5255805029513</v>
          </cell>
          <cell r="AZ18">
            <v>281.6701248203222</v>
          </cell>
          <cell r="BA18">
            <v>188.66869597617875</v>
          </cell>
          <cell r="BB18">
            <v>8.8623318224921928</v>
          </cell>
          <cell r="BC18">
            <v>191.71046616338418</v>
          </cell>
          <cell r="BD18">
            <v>403.70838743763454</v>
          </cell>
          <cell r="BE18">
            <v>775.82440071396354</v>
          </cell>
          <cell r="BF18">
            <v>654.39420619369184</v>
          </cell>
        </row>
        <row r="19">
          <cell r="D19">
            <v>12264.740162498281</v>
          </cell>
          <cell r="E19">
            <v>0</v>
          </cell>
          <cell r="F19">
            <v>6044.6919817840371</v>
          </cell>
          <cell r="G19"/>
          <cell r="H19"/>
          <cell r="I19">
            <v>0</v>
          </cell>
          <cell r="J19">
            <v>79.000497665297232</v>
          </cell>
          <cell r="K19">
            <v>0</v>
          </cell>
          <cell r="L19">
            <v>545.90819286991245</v>
          </cell>
          <cell r="M19">
            <v>0</v>
          </cell>
          <cell r="N19">
            <v>47.587234836871055</v>
          </cell>
          <cell r="O19">
            <v>64.006976857839859</v>
          </cell>
          <cell r="P19">
            <v>308.26976925396235</v>
          </cell>
          <cell r="Q19">
            <v>12.405046418333898</v>
          </cell>
          <cell r="R19">
            <v>184.54231979316816</v>
          </cell>
          <cell r="S19">
            <v>280.8592958604375</v>
          </cell>
          <cell r="T19">
            <v>1497.3370968743916</v>
          </cell>
          <cell r="U19">
            <v>1138.1291296376723</v>
          </cell>
          <cell r="V19">
            <v>416.49916480750358</v>
          </cell>
          <cell r="W19">
            <v>841.48186471843326</v>
          </cell>
          <cell r="X19">
            <v>604.91038815721743</v>
          </cell>
          <cell r="Y19">
            <v>390.77661441708267</v>
          </cell>
          <cell r="Z19">
            <v>319.04853571690813</v>
          </cell>
          <cell r="AA19">
            <v>175.50748276662335</v>
          </cell>
          <cell r="AB19">
            <v>48.099449069717885</v>
          </cell>
          <cell r="AC19">
            <v>33.616190920106838</v>
          </cell>
          <cell r="AD19">
            <v>347.10918892968692</v>
          </cell>
          <cell r="AE19">
            <v>449.24255116571072</v>
          </cell>
          <cell r="AF19">
            <v>157.90781635035316</v>
          </cell>
          <cell r="AG19">
            <v>4.7182881729241606</v>
          </cell>
          <cell r="AH19">
            <v>3.9868984597387724E-4</v>
          </cell>
          <cell r="AI19">
            <v>1162.7892084534797</v>
          </cell>
          <cell r="AJ19">
            <v>2334.3428637506672</v>
          </cell>
          <cell r="AK19">
            <v>0</v>
          </cell>
          <cell r="AL19">
            <v>821.94510000000002</v>
          </cell>
          <cell r="AM19">
            <v>258.40170328923676</v>
          </cell>
          <cell r="AN19">
            <v>3001.1983198622256</v>
          </cell>
          <cell r="AO19">
            <v>252.72285589536204</v>
          </cell>
          <cell r="AP19">
            <v>701.45054341195464</v>
          </cell>
          <cell r="AQ19">
            <v>0</v>
          </cell>
          <cell r="AR19">
            <v>171.32978317432872</v>
          </cell>
          <cell r="AS19">
            <v>530.57407788429725</v>
          </cell>
          <cell r="AT19">
            <v>239.3998743880351</v>
          </cell>
          <cell r="AU19">
            <v>33.769555338844945</v>
          </cell>
          <cell r="AV19">
            <v>237.90476623362937</v>
          </cell>
          <cell r="AW19">
            <v>79.355089819283748</v>
          </cell>
          <cell r="AX19">
            <v>23.390145519381051</v>
          </cell>
          <cell r="AY19">
            <v>258.82469361910461</v>
          </cell>
          <cell r="AZ19">
            <v>310.40023249043975</v>
          </cell>
          <cell r="BA19">
            <v>186.90655532482432</v>
          </cell>
          <cell r="BB19">
            <v>8.4623383797498803</v>
          </cell>
          <cell r="BC19">
            <v>191.51056955680792</v>
          </cell>
          <cell r="BD19">
            <v>354.27806509641169</v>
          </cell>
          <cell r="BE19">
            <v>819.60471199283006</v>
          </cell>
          <cell r="BF19">
            <v>693.05170035777269</v>
          </cell>
        </row>
        <row r="20">
          <cell r="D20">
            <v>13412.941791711415</v>
          </cell>
          <cell r="E20">
            <v>0</v>
          </cell>
          <cell r="F20">
            <v>4776.2173947532665</v>
          </cell>
          <cell r="G20"/>
          <cell r="H20"/>
          <cell r="I20">
            <v>0</v>
          </cell>
          <cell r="J20">
            <v>81.318148438459858</v>
          </cell>
          <cell r="K20">
            <v>0</v>
          </cell>
          <cell r="L20">
            <v>442.12408275130514</v>
          </cell>
          <cell r="M20">
            <v>9.6669955929384172E-5</v>
          </cell>
          <cell r="N20">
            <v>42.339582387398863</v>
          </cell>
          <cell r="O20">
            <v>65.54784292896133</v>
          </cell>
          <cell r="P20">
            <v>149.26416215524566</v>
          </cell>
          <cell r="Q20">
            <v>11.218566668719273</v>
          </cell>
          <cell r="R20">
            <v>216.83756753191281</v>
          </cell>
          <cell r="S20">
            <v>275.12283464727352</v>
          </cell>
          <cell r="T20">
            <v>1485.0591103576562</v>
          </cell>
          <cell r="U20">
            <v>1159.1822671488189</v>
          </cell>
          <cell r="V20">
            <v>390.17622632715364</v>
          </cell>
          <cell r="W20">
            <v>849.12812572187704</v>
          </cell>
          <cell r="X20">
            <v>606.5474910996486</v>
          </cell>
          <cell r="Y20">
            <v>355.93013842435317</v>
          </cell>
          <cell r="Z20">
            <v>314.80678490658681</v>
          </cell>
          <cell r="AA20">
            <v>190.29339098394223</v>
          </cell>
          <cell r="AB20">
            <v>48.810621036374307</v>
          </cell>
          <cell r="AC20">
            <v>31.783086800371635</v>
          </cell>
          <cell r="AD20">
            <v>326.20933077394756</v>
          </cell>
          <cell r="AE20">
            <v>399.2143520891903</v>
          </cell>
          <cell r="AF20">
            <v>155.92971978929165</v>
          </cell>
          <cell r="AG20">
            <v>5.9837526917663437</v>
          </cell>
          <cell r="AH20">
            <v>1.6747870412610479</v>
          </cell>
          <cell r="AI20">
            <v>1090.2359398361152</v>
          </cell>
          <cell r="AJ20">
            <v>2263.754371560975</v>
          </cell>
          <cell r="AK20">
            <v>0</v>
          </cell>
          <cell r="AL20">
            <v>335</v>
          </cell>
          <cell r="AM20">
            <v>296.73157962166232</v>
          </cell>
          <cell r="AN20">
            <v>4514.2604241698591</v>
          </cell>
          <cell r="AO20">
            <v>273.02783529080165</v>
          </cell>
          <cell r="AP20">
            <v>707.87530929493414</v>
          </cell>
          <cell r="AQ20">
            <v>0</v>
          </cell>
          <cell r="AR20">
            <v>161.06700013422807</v>
          </cell>
          <cell r="AS20">
            <v>557.72856893963217</v>
          </cell>
          <cell r="AT20">
            <v>237.31921255860146</v>
          </cell>
          <cell r="AU20">
            <v>35.594011304272598</v>
          </cell>
          <cell r="AV20">
            <v>242.3413330089912</v>
          </cell>
          <cell r="AW20">
            <v>81.261179916594145</v>
          </cell>
          <cell r="AX20">
            <v>23.360656437791473</v>
          </cell>
          <cell r="AY20">
            <v>251.90744881150238</v>
          </cell>
          <cell r="AZ20">
            <v>303.19906298235287</v>
          </cell>
          <cell r="BA20">
            <v>191.28687367030219</v>
          </cell>
          <cell r="BB20">
            <v>7.7447826305267577</v>
          </cell>
          <cell r="BC20">
            <v>188.45738135029592</v>
          </cell>
          <cell r="BD20">
            <v>353.91455756512244</v>
          </cell>
          <cell r="BE20">
            <v>833.91547354378406</v>
          </cell>
          <cell r="BF20">
            <v>701.04931776237515</v>
          </cell>
        </row>
        <row r="21">
          <cell r="D21">
            <v>13717.312784783968</v>
          </cell>
          <cell r="E21">
            <v>0</v>
          </cell>
          <cell r="F21">
            <v>8339.4796637548461</v>
          </cell>
          <cell r="G21"/>
          <cell r="H21"/>
          <cell r="I21">
            <v>0</v>
          </cell>
          <cell r="J21">
            <v>75.223559299310622</v>
          </cell>
          <cell r="K21">
            <v>0</v>
          </cell>
          <cell r="L21">
            <v>475.83982608629907</v>
          </cell>
          <cell r="M21">
            <v>0.45446018046291609</v>
          </cell>
          <cell r="N21">
            <v>44.972689504278023</v>
          </cell>
          <cell r="O21">
            <v>58.781428371784919</v>
          </cell>
          <cell r="P21">
            <v>124.63993460006718</v>
          </cell>
          <cell r="Q21">
            <v>12.869147081193299</v>
          </cell>
          <cell r="R21">
            <v>252.62025304205417</v>
          </cell>
          <cell r="S21">
            <v>273.99623268656774</v>
          </cell>
          <cell r="T21">
            <v>1502.6690531797703</v>
          </cell>
          <cell r="U21">
            <v>1167.5498751277123</v>
          </cell>
          <cell r="V21">
            <v>372.5756056502758</v>
          </cell>
          <cell r="W21">
            <v>916.00215627253135</v>
          </cell>
          <cell r="X21">
            <v>610.22647516114262</v>
          </cell>
          <cell r="Y21">
            <v>326.72735587376815</v>
          </cell>
          <cell r="Z21">
            <v>297.61228774329777</v>
          </cell>
          <cell r="AA21">
            <v>175.58041716544224</v>
          </cell>
          <cell r="AB21">
            <v>45.702758785217341</v>
          </cell>
          <cell r="AC21">
            <v>32.918223007830179</v>
          </cell>
          <cell r="AD21">
            <v>323.54128293684931</v>
          </cell>
          <cell r="AE21">
            <v>452.39352365983768</v>
          </cell>
          <cell r="AF21">
            <v>153.01002322143165</v>
          </cell>
          <cell r="AG21">
            <v>5.2737640876153637</v>
          </cell>
          <cell r="AH21">
            <v>215.54041298767024</v>
          </cell>
          <cell r="AI21">
            <v>1060.7932437405332</v>
          </cell>
          <cell r="AJ21">
            <v>2196.438743055734</v>
          </cell>
          <cell r="AK21">
            <v>0</v>
          </cell>
          <cell r="AL21">
            <v>287.50080000000003</v>
          </cell>
          <cell r="AM21">
            <v>214.31289981746104</v>
          </cell>
          <cell r="AN21">
            <v>4546.4448139611359</v>
          </cell>
          <cell r="AO21">
            <v>274.81673547810703</v>
          </cell>
          <cell r="AP21">
            <v>674.74879212820247</v>
          </cell>
          <cell r="AQ21">
            <v>0</v>
          </cell>
          <cell r="AR21">
            <v>164.15240241059377</v>
          </cell>
          <cell r="AS21">
            <v>530.12312264653497</v>
          </cell>
          <cell r="AT21">
            <v>242.37792041585556</v>
          </cell>
          <cell r="AU21">
            <v>32.895091490499787</v>
          </cell>
          <cell r="AV21">
            <v>238.06436050290787</v>
          </cell>
          <cell r="AW21">
            <v>78.178827998224975</v>
          </cell>
          <cell r="AX21">
            <v>24.56013186253811</v>
          </cell>
          <cell r="AY21">
            <v>251.41670697038901</v>
          </cell>
          <cell r="AZ21">
            <v>292.68341474099941</v>
          </cell>
          <cell r="BA21">
            <v>172.50405125126872</v>
          </cell>
          <cell r="BB21">
            <v>8.3805569106298048</v>
          </cell>
          <cell r="BC21">
            <v>182.18735849184571</v>
          </cell>
          <cell r="BD21">
            <v>336.33786894862095</v>
          </cell>
          <cell r="BE21">
            <v>801.05346792207501</v>
          </cell>
          <cell r="BF21">
            <v>645.66159952746989</v>
          </cell>
        </row>
        <row r="22">
          <cell r="D22">
            <v>14210.392864824331</v>
          </cell>
          <cell r="E22">
            <v>0</v>
          </cell>
          <cell r="F22">
            <v>3703.1035800482318</v>
          </cell>
          <cell r="G22"/>
          <cell r="H22"/>
          <cell r="I22">
            <v>0</v>
          </cell>
          <cell r="J22">
            <v>78.133531046537513</v>
          </cell>
          <cell r="K22">
            <v>0</v>
          </cell>
          <cell r="L22">
            <v>427.39927367245753</v>
          </cell>
          <cell r="M22">
            <v>1.0318462629220668</v>
          </cell>
          <cell r="N22">
            <v>42.529418348456261</v>
          </cell>
          <cell r="O22">
            <v>49.979352251781322</v>
          </cell>
          <cell r="P22">
            <v>123.79698413864777</v>
          </cell>
          <cell r="Q22">
            <v>11.047177485261651</v>
          </cell>
          <cell r="R22">
            <v>242.63360043926656</v>
          </cell>
          <cell r="S22">
            <v>263.91663873040761</v>
          </cell>
          <cell r="T22">
            <v>1485.7514798241052</v>
          </cell>
          <cell r="U22">
            <v>1143.6846645115529</v>
          </cell>
          <cell r="V22">
            <v>290.66999528365352</v>
          </cell>
          <cell r="W22">
            <v>829.88597873064975</v>
          </cell>
          <cell r="X22">
            <v>538.58473763690859</v>
          </cell>
          <cell r="Y22">
            <v>295.9381675263528</v>
          </cell>
          <cell r="Z22">
            <v>223.09574421912458</v>
          </cell>
          <cell r="AA22">
            <v>81.274051657947382</v>
          </cell>
          <cell r="AB22">
            <v>28.376756891333347</v>
          </cell>
          <cell r="AC22">
            <v>15.185492300597238</v>
          </cell>
          <cell r="AD22">
            <v>278.04770506838219</v>
          </cell>
          <cell r="AE22">
            <v>411.84086481918388</v>
          </cell>
          <cell r="AF22">
            <v>145.7823207325234</v>
          </cell>
          <cell r="AG22">
            <v>2.4349290962332253</v>
          </cell>
          <cell r="AH22">
            <v>327.00681571443857</v>
          </cell>
          <cell r="AI22">
            <v>1073.4530325962994</v>
          </cell>
          <cell r="AJ22">
            <v>2179.9908963227053</v>
          </cell>
          <cell r="AK22">
            <v>0</v>
          </cell>
          <cell r="AL22">
            <v>287.5</v>
          </cell>
          <cell r="AM22">
            <v>180.18297376139876</v>
          </cell>
          <cell r="AN22">
            <v>3958.939581063079</v>
          </cell>
          <cell r="AO22">
            <v>253.64193341091411</v>
          </cell>
          <cell r="AP22">
            <v>506.18753612221951</v>
          </cell>
          <cell r="AQ22">
            <v>0</v>
          </cell>
          <cell r="AR22">
            <v>105.97260530008178</v>
          </cell>
          <cell r="AS22">
            <v>435.98509741213775</v>
          </cell>
          <cell r="AT22">
            <v>133.19903386877212</v>
          </cell>
          <cell r="AU22">
            <v>22.936862562372024</v>
          </cell>
          <cell r="AV22">
            <v>239.89432534222732</v>
          </cell>
          <cell r="AW22">
            <v>68.546931856179214</v>
          </cell>
          <cell r="AX22">
            <v>24.768298817074466</v>
          </cell>
          <cell r="AY22">
            <v>244.53566506128232</v>
          </cell>
          <cell r="AZ22">
            <v>288.35377171934107</v>
          </cell>
          <cell r="BA22">
            <v>95.846027761541748</v>
          </cell>
          <cell r="BB22">
            <v>3.3615372978613389</v>
          </cell>
          <cell r="BC22">
            <v>171.00997378732217</v>
          </cell>
          <cell r="BD22">
            <v>322.24097434093591</v>
          </cell>
          <cell r="BE22">
            <v>788.45448881149809</v>
          </cell>
          <cell r="BF22">
            <v>618.96783775017536</v>
          </cell>
        </row>
        <row r="23">
          <cell r="D23">
            <v>15287.538086662436</v>
          </cell>
          <cell r="E23">
            <v>0</v>
          </cell>
          <cell r="F23">
            <v>6444.0660713681091</v>
          </cell>
          <cell r="G23"/>
          <cell r="H23"/>
          <cell r="I23">
            <v>0</v>
          </cell>
          <cell r="J23">
            <v>68.652899955254625</v>
          </cell>
          <cell r="K23">
            <v>0</v>
          </cell>
          <cell r="L23">
            <v>384.39413523268973</v>
          </cell>
          <cell r="M23">
            <v>7.6445132065877429E-3</v>
          </cell>
          <cell r="N23">
            <v>31.308365256624821</v>
          </cell>
          <cell r="O23">
            <v>36.753100589646522</v>
          </cell>
          <cell r="P23">
            <v>134.54554831770014</v>
          </cell>
          <cell r="Q23">
            <v>10.826379231089957</v>
          </cell>
          <cell r="R23">
            <v>151.41390295188921</v>
          </cell>
          <cell r="S23">
            <v>227.60516850771637</v>
          </cell>
          <cell r="T23">
            <v>1450.157535474641</v>
          </cell>
          <cell r="U23">
            <v>1117.8743675125509</v>
          </cell>
          <cell r="V23">
            <v>232.6688289174742</v>
          </cell>
          <cell r="W23">
            <v>776.18021723780794</v>
          </cell>
          <cell r="X23">
            <v>463.28087530757927</v>
          </cell>
          <cell r="Y23">
            <v>258.29908633487599</v>
          </cell>
          <cell r="Z23">
            <v>205.82175218235909</v>
          </cell>
          <cell r="AA23">
            <v>2.6774567244449714</v>
          </cell>
          <cell r="AB23">
            <v>14.665582780030087</v>
          </cell>
          <cell r="AC23">
            <v>0.60478780609572425</v>
          </cell>
          <cell r="AD23">
            <v>259.38399544970281</v>
          </cell>
          <cell r="AE23">
            <v>368.01469410138213</v>
          </cell>
          <cell r="AF23">
            <v>141.94820707390846</v>
          </cell>
          <cell r="AG23">
            <v>2.6614691865587795E-2</v>
          </cell>
          <cell r="AH23">
            <v>325.78524005259851</v>
          </cell>
          <cell r="AI23">
            <v>1125.4609541442605</v>
          </cell>
          <cell r="AJ23">
            <v>2154.2641662300744</v>
          </cell>
          <cell r="AK23">
            <v>0</v>
          </cell>
          <cell r="AL23">
            <v>275</v>
          </cell>
          <cell r="AM23">
            <v>276.89168844533179</v>
          </cell>
          <cell r="AN23">
            <v>2104.2260736028311</v>
          </cell>
          <cell r="AO23">
            <v>229.25979659257973</v>
          </cell>
          <cell r="AP23">
            <v>460.74604606878324</v>
          </cell>
          <cell r="AQ23">
            <v>0</v>
          </cell>
          <cell r="AR23">
            <v>67.048044968096903</v>
          </cell>
          <cell r="AS23">
            <v>377.07132567242246</v>
          </cell>
          <cell r="AT23">
            <v>63.493710622106008</v>
          </cell>
          <cell r="AU23">
            <v>11.182779456395831</v>
          </cell>
          <cell r="AV23">
            <v>242.26746362457808</v>
          </cell>
          <cell r="AW23">
            <v>52.766803140374186</v>
          </cell>
          <cell r="AX23">
            <v>14.074758045635885</v>
          </cell>
          <cell r="AY23">
            <v>236.68767921037534</v>
          </cell>
          <cell r="AZ23">
            <v>285.42578796804332</v>
          </cell>
          <cell r="BA23">
            <v>51.885202818848732</v>
          </cell>
          <cell r="BB23">
            <v>1.8478037167748296</v>
          </cell>
          <cell r="BC23">
            <v>159.90766708293364</v>
          </cell>
          <cell r="BD23">
            <v>304.68846340048924</v>
          </cell>
          <cell r="BE23">
            <v>651.58462196002006</v>
          </cell>
          <cell r="BF23">
            <v>576.96620859601785</v>
          </cell>
        </row>
        <row r="24">
          <cell r="D24">
            <v>13228.48351127155</v>
          </cell>
          <cell r="E24">
            <v>0</v>
          </cell>
          <cell r="F24">
            <v>6402.0140291536309</v>
          </cell>
          <cell r="G24"/>
          <cell r="H24"/>
          <cell r="I24">
            <v>0</v>
          </cell>
          <cell r="J24">
            <v>77.412915181174796</v>
          </cell>
          <cell r="K24">
            <v>0</v>
          </cell>
          <cell r="L24">
            <v>392.89517161986703</v>
          </cell>
          <cell r="M24">
            <v>0.45883432171616567</v>
          </cell>
          <cell r="N24">
            <v>34.58431018198695</v>
          </cell>
          <cell r="O24">
            <v>56.036001328501477</v>
          </cell>
          <cell r="P24">
            <v>152.90864482742415</v>
          </cell>
          <cell r="Q24">
            <v>12.290793173235267</v>
          </cell>
          <cell r="R24">
            <v>131.85311841970412</v>
          </cell>
          <cell r="S24">
            <v>250.78429222593132</v>
          </cell>
          <cell r="T24">
            <v>1440.7651815965605</v>
          </cell>
          <cell r="U24">
            <v>1162.5476498725984</v>
          </cell>
          <cell r="V24">
            <v>263.57682949299016</v>
          </cell>
          <cell r="W24">
            <v>793.15827771715703</v>
          </cell>
          <cell r="X24">
            <v>565.00151337003661</v>
          </cell>
          <cell r="Y24">
            <v>356.06176135179658</v>
          </cell>
          <cell r="Z24">
            <v>310.52590289698622</v>
          </cell>
          <cell r="AA24">
            <v>140.28261440169484</v>
          </cell>
          <cell r="AB24">
            <v>47.463739584757228</v>
          </cell>
          <cell r="AC24">
            <v>21.89318720496194</v>
          </cell>
          <cell r="AD24">
            <v>274.63494770640608</v>
          </cell>
          <cell r="AE24">
            <v>439.14627089211058</v>
          </cell>
          <cell r="AF24">
            <v>152.92494451865667</v>
          </cell>
          <cell r="AG24">
            <v>5.0809418398855462</v>
          </cell>
          <cell r="AH24">
            <v>322.44134175110787</v>
          </cell>
          <cell r="AI24">
            <v>1210.9509612829854</v>
          </cell>
          <cell r="AJ24">
            <v>2135.9356849367969</v>
          </cell>
          <cell r="AK24">
            <v>0</v>
          </cell>
          <cell r="AL24">
            <v>25</v>
          </cell>
          <cell r="AM24">
            <v>281.46854512172058</v>
          </cell>
          <cell r="AN24">
            <v>3004.0029378444619</v>
          </cell>
          <cell r="AO24">
            <v>238.46676546697174</v>
          </cell>
          <cell r="AP24">
            <v>659.11226660512239</v>
          </cell>
          <cell r="AQ24">
            <v>0</v>
          </cell>
          <cell r="AR24">
            <v>151.32501125470444</v>
          </cell>
          <cell r="AS24">
            <v>494.87717068753534</v>
          </cell>
          <cell r="AT24">
            <v>216.17415703785028</v>
          </cell>
          <cell r="AU24">
            <v>32.770470352415607</v>
          </cell>
          <cell r="AV24">
            <v>245.00464774457276</v>
          </cell>
          <cell r="AW24">
            <v>69.964626570474607</v>
          </cell>
          <cell r="AX24">
            <v>29.498075300105118</v>
          </cell>
          <cell r="AY24">
            <v>225.69791711095485</v>
          </cell>
          <cell r="AZ24">
            <v>308.67579132575605</v>
          </cell>
          <cell r="BA24">
            <v>174.85534244527642</v>
          </cell>
          <cell r="BB24">
            <v>7.1522490683453093</v>
          </cell>
          <cell r="BC24">
            <v>179.48251505629202</v>
          </cell>
          <cell r="BD24">
            <v>336.16631079380102</v>
          </cell>
          <cell r="BE24">
            <v>750.82458343787357</v>
          </cell>
          <cell r="BF24">
            <v>544.34415892969685</v>
          </cell>
        </row>
        <row r="25">
          <cell r="D25">
            <v>11768.957718100059</v>
          </cell>
          <cell r="E25">
            <v>0</v>
          </cell>
          <cell r="F25">
            <v>8217.8563018530349</v>
          </cell>
          <cell r="G25"/>
          <cell r="H25"/>
          <cell r="I25">
            <v>0</v>
          </cell>
          <cell r="J25">
            <v>56.705679552929062</v>
          </cell>
          <cell r="K25">
            <v>0</v>
          </cell>
          <cell r="L25">
            <v>357.06101611383076</v>
          </cell>
          <cell r="M25">
            <v>0</v>
          </cell>
          <cell r="N25">
            <v>44.729042289995981</v>
          </cell>
          <cell r="O25">
            <v>63.477754824992928</v>
          </cell>
          <cell r="P25">
            <v>203.08174838794272</v>
          </cell>
          <cell r="Q25">
            <v>12.50372194074775</v>
          </cell>
          <cell r="R25">
            <v>188.56026078262076</v>
          </cell>
          <cell r="S25">
            <v>256.86644796273157</v>
          </cell>
          <cell r="T25">
            <v>1459.9801850875513</v>
          </cell>
          <cell r="U25">
            <v>1198.6102756449873</v>
          </cell>
          <cell r="V25">
            <v>297.44364609370405</v>
          </cell>
          <cell r="W25">
            <v>818.16035793811693</v>
          </cell>
          <cell r="X25">
            <v>579.25333546868683</v>
          </cell>
          <cell r="Y25">
            <v>453.78591558954236</v>
          </cell>
          <cell r="Z25">
            <v>336.93987407545279</v>
          </cell>
          <cell r="AA25">
            <v>133.22783419703177</v>
          </cell>
          <cell r="AB25">
            <v>42.029885921677653</v>
          </cell>
          <cell r="AC25">
            <v>28.635783716549103</v>
          </cell>
          <cell r="AD25">
            <v>333.34138078099943</v>
          </cell>
          <cell r="AE25">
            <v>574.50367151473904</v>
          </cell>
          <cell r="AF25">
            <v>151.6239151069432</v>
          </cell>
          <cell r="AG25">
            <v>6.8881328353499134</v>
          </cell>
          <cell r="AH25">
            <v>327.63800961868742</v>
          </cell>
          <cell r="AI25">
            <v>1077.0313585702324</v>
          </cell>
          <cell r="AJ25">
            <v>2133.6598665724059</v>
          </cell>
          <cell r="AK25">
            <v>0</v>
          </cell>
          <cell r="AL25">
            <v>255.00000000000003</v>
          </cell>
          <cell r="AM25">
            <v>247.99322471215419</v>
          </cell>
          <cell r="AN25">
            <v>3219.6688378177578</v>
          </cell>
          <cell r="AO25">
            <v>237.87431106906647</v>
          </cell>
          <cell r="AP25">
            <v>669.89877679799883</v>
          </cell>
          <cell r="AQ25">
            <v>0</v>
          </cell>
          <cell r="AR25">
            <v>153.14406329989461</v>
          </cell>
          <cell r="AS25">
            <v>512.96584574858207</v>
          </cell>
          <cell r="AT25">
            <v>217.60088655946882</v>
          </cell>
          <cell r="AU25">
            <v>32.156449734477974</v>
          </cell>
          <cell r="AV25">
            <v>246.84258447743764</v>
          </cell>
          <cell r="AW25">
            <v>76.930612284070577</v>
          </cell>
          <cell r="AX25">
            <v>30.243167671250518</v>
          </cell>
          <cell r="AY25">
            <v>219.4521358926512</v>
          </cell>
          <cell r="AZ25">
            <v>291.42248920632755</v>
          </cell>
          <cell r="BA25">
            <v>189.6921550346965</v>
          </cell>
          <cell r="BB25">
            <v>7.6108555749518008</v>
          </cell>
          <cell r="BC25">
            <v>185.98051365846482</v>
          </cell>
          <cell r="BD25">
            <v>332.94932194175573</v>
          </cell>
          <cell r="BE25">
            <v>793.1008358787833</v>
          </cell>
          <cell r="BF25">
            <v>536.68613919310178</v>
          </cell>
        </row>
        <row r="26">
          <cell r="D26">
            <v>11808.103901544191</v>
          </cell>
          <cell r="E26">
            <v>0</v>
          </cell>
          <cell r="F26">
            <v>4911.2583060341885</v>
          </cell>
          <cell r="G26"/>
          <cell r="H26"/>
          <cell r="I26">
            <v>0</v>
          </cell>
          <cell r="J26">
            <v>57.072015471267783</v>
          </cell>
          <cell r="K26">
            <v>0</v>
          </cell>
          <cell r="L26">
            <v>404.00359909269639</v>
          </cell>
          <cell r="M26">
            <v>0</v>
          </cell>
          <cell r="N26">
            <v>42.120804176077755</v>
          </cell>
          <cell r="O26">
            <v>53.702141984788611</v>
          </cell>
          <cell r="P26">
            <v>193.70197794611408</v>
          </cell>
          <cell r="Q26">
            <v>13.267630156404536</v>
          </cell>
          <cell r="R26">
            <v>202.98563955204864</v>
          </cell>
          <cell r="S26">
            <v>254.01740707962392</v>
          </cell>
          <cell r="T26">
            <v>1440.3295755350505</v>
          </cell>
          <cell r="U26">
            <v>1127.1488344856425</v>
          </cell>
          <cell r="V26">
            <v>370.57337347504551</v>
          </cell>
          <cell r="W26">
            <v>818.81393667085285</v>
          </cell>
          <cell r="X26">
            <v>583.59673556871837</v>
          </cell>
          <cell r="Y26">
            <v>446.79112322097853</v>
          </cell>
          <cell r="Z26">
            <v>326.83594368575626</v>
          </cell>
          <cell r="AA26">
            <v>142.7041004762751</v>
          </cell>
          <cell r="AB26">
            <v>43.24537183203158</v>
          </cell>
          <cell r="AC26">
            <v>23.474855155244413</v>
          </cell>
          <cell r="AD26">
            <v>306.6506207854506</v>
          </cell>
          <cell r="AE26">
            <v>534.94501554453427</v>
          </cell>
          <cell r="AF26">
            <v>150.60907423129356</v>
          </cell>
          <cell r="AG26">
            <v>7.0473459740783513</v>
          </cell>
          <cell r="AH26">
            <v>348.45190759499593</v>
          </cell>
          <cell r="AI26">
            <v>1015.4062750596956</v>
          </cell>
          <cell r="AJ26">
            <v>2117.0475588838922</v>
          </cell>
          <cell r="AK26">
            <v>0</v>
          </cell>
          <cell r="AL26">
            <v>437.49790000000002</v>
          </cell>
          <cell r="AM26">
            <v>264.89574067509568</v>
          </cell>
          <cell r="AN26">
            <v>3788.5273298913717</v>
          </cell>
          <cell r="AO26">
            <v>240.75583286970979</v>
          </cell>
          <cell r="AP26">
            <v>659.16586476087627</v>
          </cell>
          <cell r="AQ26">
            <v>0</v>
          </cell>
          <cell r="AR26">
            <v>158.33288444087944</v>
          </cell>
          <cell r="AS26">
            <v>503.44456239406281</v>
          </cell>
          <cell r="AT26">
            <v>224.78782794431393</v>
          </cell>
          <cell r="AU26">
            <v>29.47038048367094</v>
          </cell>
          <cell r="AV26">
            <v>229.13236237486285</v>
          </cell>
          <cell r="AW26">
            <v>79.219330994041925</v>
          </cell>
          <cell r="AX26">
            <v>25.934189340520831</v>
          </cell>
          <cell r="AY26">
            <v>247.42959168685562</v>
          </cell>
          <cell r="AZ26">
            <v>288.02709420808901</v>
          </cell>
          <cell r="BA26">
            <v>189.10311593325417</v>
          </cell>
          <cell r="BB26">
            <v>8.4588237593305191</v>
          </cell>
          <cell r="BC26">
            <v>181.58624918399539</v>
          </cell>
          <cell r="BD26">
            <v>330.62164505188821</v>
          </cell>
          <cell r="BE26">
            <v>807.79211825668403</v>
          </cell>
          <cell r="BF26">
            <v>881.52056058172877</v>
          </cell>
        </row>
        <row r="27">
          <cell r="D27">
            <v>12329.378426793777</v>
          </cell>
          <cell r="E27">
            <v>0</v>
          </cell>
          <cell r="F27">
            <v>6470.6816742394603</v>
          </cell>
          <cell r="G27"/>
          <cell r="H27"/>
          <cell r="I27">
            <v>0</v>
          </cell>
          <cell r="J27">
            <v>56.407416628395893</v>
          </cell>
          <cell r="K27">
            <v>0</v>
          </cell>
          <cell r="L27">
            <v>375.38809167153477</v>
          </cell>
          <cell r="M27">
            <v>0</v>
          </cell>
          <cell r="N27">
            <v>41.201107259712629</v>
          </cell>
          <cell r="O27">
            <v>33.423539493497145</v>
          </cell>
          <cell r="P27">
            <v>246.12731159753426</v>
          </cell>
          <cell r="Q27">
            <v>19.305934996451544</v>
          </cell>
          <cell r="R27">
            <v>200.62578623087944</v>
          </cell>
          <cell r="S27">
            <v>236.65817838684438</v>
          </cell>
          <cell r="T27">
            <v>1458.6437522430704</v>
          </cell>
          <cell r="U27">
            <v>1081.4876413702145</v>
          </cell>
          <cell r="V27">
            <v>349.43865295375906</v>
          </cell>
          <cell r="W27">
            <v>818.34351542110687</v>
          </cell>
          <cell r="X27">
            <v>556.38245503030805</v>
          </cell>
          <cell r="Y27">
            <v>414.91634751417598</v>
          </cell>
          <cell r="Z27">
            <v>280.01349025749943</v>
          </cell>
          <cell r="AA27">
            <v>70.052899188543378</v>
          </cell>
          <cell r="AB27">
            <v>31.752818112850726</v>
          </cell>
          <cell r="AC27">
            <v>9.1567356695167863</v>
          </cell>
          <cell r="AD27">
            <v>271.4177199943199</v>
          </cell>
          <cell r="AE27">
            <v>464.58338554431361</v>
          </cell>
          <cell r="AF27">
            <v>151.75729302569698</v>
          </cell>
          <cell r="AG27">
            <v>4.0690726673098645</v>
          </cell>
          <cell r="AH27">
            <v>381.96665663954911</v>
          </cell>
          <cell r="AI27">
            <v>1081.0823095884023</v>
          </cell>
          <cell r="AJ27">
            <v>2240.239175920527</v>
          </cell>
          <cell r="AK27">
            <v>0</v>
          </cell>
          <cell r="AL27">
            <v>487.5</v>
          </cell>
          <cell r="AM27">
            <v>201.03484439876823</v>
          </cell>
          <cell r="AN27">
            <v>4986.7447037879465</v>
          </cell>
          <cell r="AO27">
            <v>240.7621546719831</v>
          </cell>
          <cell r="AP27">
            <v>565.49569895099148</v>
          </cell>
          <cell r="AQ27">
            <v>0</v>
          </cell>
          <cell r="AR27">
            <v>112.54804240792473</v>
          </cell>
          <cell r="AS27">
            <v>462.4364743410834</v>
          </cell>
          <cell r="AT27">
            <v>185.28651610405922</v>
          </cell>
          <cell r="AU27">
            <v>26.956934553340702</v>
          </cell>
          <cell r="AV27">
            <v>242.84025951942377</v>
          </cell>
          <cell r="AW27">
            <v>47.611828493986899</v>
          </cell>
          <cell r="AX27">
            <v>27.553461474730469</v>
          </cell>
          <cell r="AY27">
            <v>244.86298982694817</v>
          </cell>
          <cell r="AZ27">
            <v>280.53847910600609</v>
          </cell>
          <cell r="BA27">
            <v>128.31049556113061</v>
          </cell>
          <cell r="BB27">
            <v>8.7953710425334659</v>
          </cell>
          <cell r="BC27">
            <v>170.31843193396287</v>
          </cell>
          <cell r="BD27">
            <v>330.13633007873347</v>
          </cell>
          <cell r="BE27">
            <v>775.28302636154308</v>
          </cell>
          <cell r="BF27">
            <v>891.78430973161096</v>
          </cell>
        </row>
        <row r="28">
          <cell r="D28">
            <v>12516.143515423053</v>
          </cell>
          <cell r="E28">
            <v>0</v>
          </cell>
          <cell r="F28">
            <v>8525.9337204000876</v>
          </cell>
          <cell r="G28"/>
          <cell r="H28"/>
          <cell r="I28">
            <v>0</v>
          </cell>
          <cell r="J28">
            <v>63.545258575913209</v>
          </cell>
          <cell r="K28">
            <v>0</v>
          </cell>
          <cell r="L28">
            <v>360.34716719899927</v>
          </cell>
          <cell r="M28">
            <v>0.46556419666529392</v>
          </cell>
          <cell r="N28">
            <v>28.849802608046033</v>
          </cell>
          <cell r="O28">
            <v>48.604669528822967</v>
          </cell>
          <cell r="P28">
            <v>142.78387788016352</v>
          </cell>
          <cell r="Q28">
            <v>39.964277636435128</v>
          </cell>
          <cell r="R28">
            <v>205.93075812005509</v>
          </cell>
          <cell r="S28">
            <v>263.92588446374668</v>
          </cell>
          <cell r="T28">
            <v>1463.5568709294689</v>
          </cell>
          <cell r="U28">
            <v>1088.1296325485864</v>
          </cell>
          <cell r="V28">
            <v>303.44112514177789</v>
          </cell>
          <cell r="W28">
            <v>781.76747291216293</v>
          </cell>
          <cell r="X28">
            <v>546.48355102794392</v>
          </cell>
          <cell r="Y28">
            <v>461.60916454773326</v>
          </cell>
          <cell r="Z28">
            <v>275.13873436187197</v>
          </cell>
          <cell r="AA28">
            <v>51.906173390031718</v>
          </cell>
          <cell r="AB28">
            <v>28.670305935747077</v>
          </cell>
          <cell r="AC28">
            <v>11.008911061201008</v>
          </cell>
          <cell r="AD28">
            <v>261.79284161925233</v>
          </cell>
          <cell r="AE28">
            <v>415.99728184779764</v>
          </cell>
          <cell r="AF28">
            <v>145.88523632895544</v>
          </cell>
          <cell r="AG28">
            <v>3.8483076015478881</v>
          </cell>
          <cell r="AH28">
            <v>387.09323988821137</v>
          </cell>
          <cell r="AI28">
            <v>1099.42496568364</v>
          </cell>
          <cell r="AJ28">
            <v>2203.9671656714745</v>
          </cell>
          <cell r="AK28">
            <v>0</v>
          </cell>
          <cell r="AL28">
            <v>477.5</v>
          </cell>
          <cell r="AM28">
            <v>298.19654610525561</v>
          </cell>
          <cell r="AN28">
            <v>4998.7640690909766</v>
          </cell>
          <cell r="AO28">
            <v>240.30306020460628</v>
          </cell>
          <cell r="AP28">
            <v>630.05214076099946</v>
          </cell>
          <cell r="AQ28">
            <v>0</v>
          </cell>
          <cell r="AR28">
            <v>103.04734838680602</v>
          </cell>
          <cell r="AS28">
            <v>450.52646495530456</v>
          </cell>
          <cell r="AT28">
            <v>166.97222427676408</v>
          </cell>
          <cell r="AU28">
            <v>27.046893158707967</v>
          </cell>
          <cell r="AV28">
            <v>244.22968194431749</v>
          </cell>
          <cell r="AW28">
            <v>70.508158142718685</v>
          </cell>
          <cell r="AX28">
            <v>23.494503685696213</v>
          </cell>
          <cell r="AY28">
            <v>234.19650613440032</v>
          </cell>
          <cell r="AZ28">
            <v>258.90703392957283</v>
          </cell>
          <cell r="BA28">
            <v>131.85069856106796</v>
          </cell>
          <cell r="BB28">
            <v>7.9993887756530251</v>
          </cell>
          <cell r="BC28">
            <v>179.51429521047552</v>
          </cell>
          <cell r="BD28">
            <v>343.64929686815344</v>
          </cell>
          <cell r="BE28">
            <v>838.35219366139427</v>
          </cell>
          <cell r="BF28">
            <v>918.33526065595242</v>
          </cell>
        </row>
        <row r="29">
          <cell r="D29">
            <v>12629.994356763984</v>
          </cell>
          <cell r="E29">
            <v>0</v>
          </cell>
          <cell r="F29">
            <v>9118.7149932581688</v>
          </cell>
          <cell r="G29"/>
          <cell r="H29"/>
          <cell r="I29">
            <v>0</v>
          </cell>
          <cell r="J29">
            <v>47.846074675691199</v>
          </cell>
          <cell r="K29">
            <v>0</v>
          </cell>
          <cell r="L29">
            <v>372.74881394998391</v>
          </cell>
          <cell r="M29">
            <v>0</v>
          </cell>
          <cell r="N29">
            <v>30.949030484251335</v>
          </cell>
          <cell r="O29">
            <v>49.286292524627036</v>
          </cell>
          <cell r="P29">
            <v>181.73302650764717</v>
          </cell>
          <cell r="Q29">
            <v>56.178867566959013</v>
          </cell>
          <cell r="R29">
            <v>182.49408649827132</v>
          </cell>
          <cell r="S29">
            <v>253.36697572010473</v>
          </cell>
          <cell r="T29">
            <v>1455.5082590433003</v>
          </cell>
          <cell r="U29">
            <v>1103.9890475959839</v>
          </cell>
          <cell r="V29">
            <v>280.10783989321368</v>
          </cell>
          <cell r="W29">
            <v>749.53625594895925</v>
          </cell>
          <cell r="X29">
            <v>477.72557327012987</v>
          </cell>
          <cell r="Y29">
            <v>404.45937820415264</v>
          </cell>
          <cell r="Z29">
            <v>207.04552125493797</v>
          </cell>
          <cell r="AA29">
            <v>0</v>
          </cell>
          <cell r="AB29">
            <v>20.445732138060887</v>
          </cell>
          <cell r="AC29">
            <v>9.9240208728825205</v>
          </cell>
          <cell r="AD29">
            <v>243.66071124156045</v>
          </cell>
          <cell r="AE29">
            <v>360.97308575458817</v>
          </cell>
          <cell r="AF29">
            <v>144.19289087642844</v>
          </cell>
          <cell r="AG29">
            <v>1.9330510424069327</v>
          </cell>
          <cell r="AH29">
            <v>358.78841815112196</v>
          </cell>
          <cell r="AI29">
            <v>1047.4146455358546</v>
          </cell>
          <cell r="AJ29">
            <v>2068.0644437956294</v>
          </cell>
          <cell r="AK29">
            <v>0</v>
          </cell>
          <cell r="AL29">
            <v>487.5</v>
          </cell>
          <cell r="AM29">
            <v>264.57778428975956</v>
          </cell>
          <cell r="AN29">
            <v>4020.8228063298934</v>
          </cell>
          <cell r="AO29">
            <v>231.15811196981278</v>
          </cell>
          <cell r="AP29">
            <v>584.68389634825348</v>
          </cell>
          <cell r="AQ29">
            <v>0</v>
          </cell>
          <cell r="AR29">
            <v>59.794266683455675</v>
          </cell>
          <cell r="AS29">
            <v>386.95468782132002</v>
          </cell>
          <cell r="AT29">
            <v>89.253270164190667</v>
          </cell>
          <cell r="AU29">
            <v>15.953055289343819</v>
          </cell>
          <cell r="AV29">
            <v>247.02126591585974</v>
          </cell>
          <cell r="AW29">
            <v>62.01567503603475</v>
          </cell>
          <cell r="AX29">
            <v>19.87739102318929</v>
          </cell>
          <cell r="AY29">
            <v>227.18959106919732</v>
          </cell>
          <cell r="AZ29">
            <v>265.72782606077783</v>
          </cell>
          <cell r="BA29">
            <v>82.440566890207663</v>
          </cell>
          <cell r="BB29">
            <v>4.8334912284882874</v>
          </cell>
          <cell r="BC29">
            <v>171.13928001364209</v>
          </cell>
          <cell r="BD29">
            <v>335.40602821084519</v>
          </cell>
          <cell r="BE29">
            <v>835.31036696274509</v>
          </cell>
          <cell r="BF29">
            <v>798.62542579617116</v>
          </cell>
        </row>
        <row r="30">
          <cell r="D30">
            <v>11574.100559380187</v>
          </cell>
          <cell r="E30">
            <v>0</v>
          </cell>
          <cell r="F30">
            <v>9193.5479811514488</v>
          </cell>
          <cell r="G30"/>
          <cell r="H30"/>
          <cell r="I30">
            <v>0</v>
          </cell>
          <cell r="J30">
            <v>51.826422847844889</v>
          </cell>
          <cell r="K30">
            <v>0</v>
          </cell>
          <cell r="L30">
            <v>383.59156324353057</v>
          </cell>
          <cell r="M30">
            <v>0</v>
          </cell>
          <cell r="N30">
            <v>38.7821432898062</v>
          </cell>
          <cell r="O30">
            <v>38.995255960784483</v>
          </cell>
          <cell r="P30">
            <v>188.15977691276424</v>
          </cell>
          <cell r="Q30">
            <v>58.979659257975243</v>
          </cell>
          <cell r="R30">
            <v>160.82696166355319</v>
          </cell>
          <cell r="S30">
            <v>230.28550096228963</v>
          </cell>
          <cell r="T30">
            <v>1436.4547577241815</v>
          </cell>
          <cell r="U30">
            <v>1117.2389502171845</v>
          </cell>
          <cell r="V30">
            <v>147.62209124566155</v>
          </cell>
          <cell r="W30">
            <v>720.34467133365536</v>
          </cell>
          <cell r="X30">
            <v>436.52119008919021</v>
          </cell>
          <cell r="Y30">
            <v>365.01248516876183</v>
          </cell>
          <cell r="Z30">
            <v>137.62468417729698</v>
          </cell>
          <cell r="AA30">
            <v>0</v>
          </cell>
          <cell r="AB30">
            <v>12.704521014710695</v>
          </cell>
          <cell r="AC30">
            <v>0</v>
          </cell>
          <cell r="AD30">
            <v>226.91021768460229</v>
          </cell>
          <cell r="AE30">
            <v>341.53401596190935</v>
          </cell>
          <cell r="AF30">
            <v>144.26991785117968</v>
          </cell>
          <cell r="AG30">
            <v>2.5554054094266183</v>
          </cell>
          <cell r="AH30">
            <v>356.63276137300181</v>
          </cell>
          <cell r="AI30">
            <v>1040.4016289772242</v>
          </cell>
          <cell r="AJ30">
            <v>2122.0376395169837</v>
          </cell>
          <cell r="AK30">
            <v>0</v>
          </cell>
          <cell r="AL30">
            <v>425</v>
          </cell>
          <cell r="AM30">
            <v>257.42569781245214</v>
          </cell>
          <cell r="AN30">
            <v>3559.8162775960081</v>
          </cell>
          <cell r="AO30">
            <v>199.97949773926075</v>
          </cell>
          <cell r="AP30">
            <v>570.89868570412466</v>
          </cell>
          <cell r="AQ30">
            <v>0</v>
          </cell>
          <cell r="AR30">
            <v>55.872171783852096</v>
          </cell>
          <cell r="AS30">
            <v>370.30205396312107</v>
          </cell>
          <cell r="AT30">
            <v>74.268379549623617</v>
          </cell>
          <cell r="AU30">
            <v>8.9738635375697484</v>
          </cell>
          <cell r="AV30">
            <v>232.81995898952715</v>
          </cell>
          <cell r="AW30">
            <v>47.371783214058347</v>
          </cell>
          <cell r="AX30">
            <v>20.306399473339077</v>
          </cell>
          <cell r="AY30">
            <v>233.60156204279647</v>
          </cell>
          <cell r="AZ30">
            <v>278.86370512028265</v>
          </cell>
          <cell r="BA30">
            <v>58.658074639553895</v>
          </cell>
          <cell r="BB30">
            <v>2.3703094127557534</v>
          </cell>
          <cell r="BC30">
            <v>165.38837996568512</v>
          </cell>
          <cell r="BD30">
            <v>328.96492633848544</v>
          </cell>
          <cell r="BE30">
            <v>902.07546655652459</v>
          </cell>
          <cell r="BF30">
            <v>611.91889256657089</v>
          </cell>
        </row>
        <row r="31">
          <cell r="D31">
            <v>12834.667192900442</v>
          </cell>
          <cell r="E31">
            <v>0</v>
          </cell>
          <cell r="F31">
            <v>5933.5287881439835</v>
          </cell>
          <cell r="G31"/>
          <cell r="H31"/>
          <cell r="I31">
            <v>0</v>
          </cell>
          <cell r="J31">
            <v>76.742559784510178</v>
          </cell>
          <cell r="K31">
            <v>0</v>
          </cell>
          <cell r="L31">
            <v>410.17038806231665</v>
          </cell>
          <cell r="M31">
            <v>0.29693246606317553</v>
          </cell>
          <cell r="N31">
            <v>27.877671489378677</v>
          </cell>
          <cell r="O31">
            <v>57.922872682585108</v>
          </cell>
          <cell r="P31">
            <v>167.6096829088724</v>
          </cell>
          <cell r="Q31">
            <v>14.161148950574709</v>
          </cell>
          <cell r="R31">
            <v>139.71946225983203</v>
          </cell>
          <cell r="S31">
            <v>265.88032833148969</v>
          </cell>
          <cell r="T31">
            <v>1411.7532544752453</v>
          </cell>
          <cell r="U31">
            <v>1124.3630673787445</v>
          </cell>
          <cell r="V31">
            <v>234.68967834291931</v>
          </cell>
          <cell r="W31">
            <v>806.60974800691088</v>
          </cell>
          <cell r="X31">
            <v>540.96228520591251</v>
          </cell>
          <cell r="Y31">
            <v>319.36520434905424</v>
          </cell>
          <cell r="Z31">
            <v>254.0698759179725</v>
          </cell>
          <cell r="AA31">
            <v>108.93198357125463</v>
          </cell>
          <cell r="AB31">
            <v>40.897264741558395</v>
          </cell>
          <cell r="AC31">
            <v>10.212507183561582</v>
          </cell>
          <cell r="AD31">
            <v>268.64739287750456</v>
          </cell>
          <cell r="AE31">
            <v>446.0575008232093</v>
          </cell>
          <cell r="AF31">
            <v>149.60739620599645</v>
          </cell>
          <cell r="AG31">
            <v>5.8738039405151108</v>
          </cell>
          <cell r="AH31">
            <v>131.61487000531525</v>
          </cell>
          <cell r="AI31">
            <v>1015.2045337351472</v>
          </cell>
          <cell r="AJ31">
            <v>2193.6911703737196</v>
          </cell>
          <cell r="AK31">
            <v>0</v>
          </cell>
          <cell r="AL31">
            <v>425</v>
          </cell>
          <cell r="AM31">
            <v>270.82767751985745</v>
          </cell>
          <cell r="AN31">
            <v>4948.2362140828282</v>
          </cell>
          <cell r="AO31">
            <v>247.25807438755788</v>
          </cell>
          <cell r="AP31">
            <v>782.42107084414556</v>
          </cell>
          <cell r="AQ31">
            <v>1849.0001111463218</v>
          </cell>
          <cell r="AR31">
            <v>151.64959325834559</v>
          </cell>
          <cell r="AS31">
            <v>472.95146959109269</v>
          </cell>
          <cell r="AT31">
            <v>224.02641743797327</v>
          </cell>
          <cell r="AU31">
            <v>29.965258195774567</v>
          </cell>
          <cell r="AV31">
            <v>226.54061836441247</v>
          </cell>
          <cell r="AW31">
            <v>69.639613573244603</v>
          </cell>
          <cell r="AX31">
            <v>26.233482607008021</v>
          </cell>
          <cell r="AY31">
            <v>242.08879719868372</v>
          </cell>
          <cell r="AZ31">
            <v>286.94273551687155</v>
          </cell>
          <cell r="BA31">
            <v>188.42391990022887</v>
          </cell>
          <cell r="BB31">
            <v>7.8327260184988114</v>
          </cell>
          <cell r="BC31">
            <v>176.55936340877031</v>
          </cell>
          <cell r="BD31">
            <v>368.92021176564515</v>
          </cell>
          <cell r="BE31">
            <v>998.78422284660621</v>
          </cell>
          <cell r="BF31">
            <v>638.75199523866945</v>
          </cell>
        </row>
        <row r="32">
          <cell r="D32">
            <v>12241.709118252846</v>
          </cell>
          <cell r="E32">
            <v>0</v>
          </cell>
          <cell r="F32">
            <v>8316.2093425821549</v>
          </cell>
          <cell r="G32"/>
          <cell r="H32"/>
          <cell r="I32">
            <v>0</v>
          </cell>
          <cell r="J32">
            <v>80.76755902114995</v>
          </cell>
          <cell r="K32">
            <v>0</v>
          </cell>
          <cell r="L32">
            <v>390.4485325106611</v>
          </cell>
          <cell r="M32">
            <v>1.070839963531353</v>
          </cell>
          <cell r="N32">
            <v>32.217346311055984</v>
          </cell>
          <cell r="O32">
            <v>79.024959480249123</v>
          </cell>
          <cell r="P32">
            <v>133.37167968123256</v>
          </cell>
          <cell r="Q32">
            <v>52.525964180269476</v>
          </cell>
          <cell r="R32">
            <v>187.22485630129003</v>
          </cell>
          <cell r="S32">
            <v>272.03387611753192</v>
          </cell>
          <cell r="T32">
            <v>1439.3266584136413</v>
          </cell>
          <cell r="U32">
            <v>1142.5624251468214</v>
          </cell>
          <cell r="V32">
            <v>359.41192765173315</v>
          </cell>
          <cell r="W32">
            <v>834.90031758887221</v>
          </cell>
          <cell r="X32">
            <v>577.95661457203323</v>
          </cell>
          <cell r="Y32">
            <v>400.71656323347759</v>
          </cell>
          <cell r="Z32">
            <v>276.44785300612062</v>
          </cell>
          <cell r="AA32">
            <v>138.62093340445338</v>
          </cell>
          <cell r="AB32">
            <v>48.394958294527513</v>
          </cell>
          <cell r="AC32">
            <v>14.612941887389471</v>
          </cell>
          <cell r="AD32">
            <v>281.20941149309266</v>
          </cell>
          <cell r="AE32">
            <v>463.11429383253989</v>
          </cell>
          <cell r="AF32">
            <v>157.84517427252706</v>
          </cell>
          <cell r="AG32">
            <v>8.0006177655198094</v>
          </cell>
          <cell r="AH32">
            <v>1.2015223024906934E-2</v>
          </cell>
          <cell r="AI32">
            <v>1122.7428710531897</v>
          </cell>
          <cell r="AJ32">
            <v>2285.3418979893904</v>
          </cell>
          <cell r="AK32">
            <v>0</v>
          </cell>
          <cell r="AL32">
            <v>25</v>
          </cell>
          <cell r="AM32">
            <v>245.8932656722279</v>
          </cell>
          <cell r="AN32">
            <v>3040.9911037100546</v>
          </cell>
          <cell r="AO32">
            <v>246.01968466775094</v>
          </cell>
          <cell r="AP32">
            <v>870.98759833842416</v>
          </cell>
          <cell r="AQ32">
            <v>2106.4666837291193</v>
          </cell>
          <cell r="AR32">
            <v>163.93013271423101</v>
          </cell>
          <cell r="AS32">
            <v>451.02296032089703</v>
          </cell>
          <cell r="AT32">
            <v>244.16944519514527</v>
          </cell>
          <cell r="AU32">
            <v>33.262266260638555</v>
          </cell>
          <cell r="AV32">
            <v>238.54928828688531</v>
          </cell>
          <cell r="AW32">
            <v>78.040515193495793</v>
          </cell>
          <cell r="AX32">
            <v>24.793665136827528</v>
          </cell>
          <cell r="AY32">
            <v>243.739204082421</v>
          </cell>
          <cell r="AZ32">
            <v>306.37987027513856</v>
          </cell>
          <cell r="BA32">
            <v>221.27914578395007</v>
          </cell>
          <cell r="BB32">
            <v>8.7862152503208986</v>
          </cell>
          <cell r="BC32">
            <v>183.90352440268973</v>
          </cell>
          <cell r="BD32">
            <v>398.96217215621635</v>
          </cell>
          <cell r="BE32">
            <v>1101.5266537914581</v>
          </cell>
          <cell r="BF32">
            <v>635.9948781812451</v>
          </cell>
        </row>
        <row r="33">
          <cell r="D33">
            <v>12296.412114825785</v>
          </cell>
          <cell r="E33">
            <v>0</v>
          </cell>
          <cell r="F33">
            <v>10566.886667240768</v>
          </cell>
          <cell r="G33"/>
          <cell r="H33"/>
          <cell r="I33">
            <v>0</v>
          </cell>
          <cell r="J33">
            <v>99.189244011723815</v>
          </cell>
          <cell r="K33">
            <v>0</v>
          </cell>
          <cell r="L33">
            <v>440.20236437126096</v>
          </cell>
          <cell r="M33">
            <v>15.767055431265824</v>
          </cell>
          <cell r="N33">
            <v>50.344048239112247</v>
          </cell>
          <cell r="O33">
            <v>69.534128663100347</v>
          </cell>
          <cell r="P33">
            <v>121.70041160330069</v>
          </cell>
          <cell r="Q33">
            <v>42.200608093162607</v>
          </cell>
          <cell r="R33">
            <v>234.45066509385416</v>
          </cell>
          <cell r="S33">
            <v>278.8694821822607</v>
          </cell>
          <cell r="T33">
            <v>1473.2074802813693</v>
          </cell>
          <cell r="U33">
            <v>1130.3940285343149</v>
          </cell>
          <cell r="V33">
            <v>383.09065014673803</v>
          </cell>
          <cell r="W33">
            <v>864.00178247960253</v>
          </cell>
          <cell r="X33">
            <v>588.90415927176798</v>
          </cell>
          <cell r="Y33">
            <v>331.6202358580714</v>
          </cell>
          <cell r="Z33">
            <v>288.00563101152881</v>
          </cell>
          <cell r="AA33">
            <v>151.96367700128187</v>
          </cell>
          <cell r="AB33">
            <v>56.170526123956449</v>
          </cell>
          <cell r="AC33">
            <v>13.277881085713517</v>
          </cell>
          <cell r="AD33">
            <v>280.9862625719532</v>
          </cell>
          <cell r="AE33">
            <v>506.30435793040397</v>
          </cell>
          <cell r="AF33">
            <v>154.35225918035511</v>
          </cell>
          <cell r="AG33">
            <v>8.3556876932041959</v>
          </cell>
          <cell r="AH33">
            <v>2.32667373131205E-3</v>
          </cell>
          <cell r="AI33">
            <v>1003.3414185535918</v>
          </cell>
          <cell r="AJ33">
            <v>2244.581269180012</v>
          </cell>
          <cell r="AK33">
            <v>0</v>
          </cell>
          <cell r="AL33">
            <v>79.999599999999987</v>
          </cell>
          <cell r="AM33">
            <v>292.15085086584349</v>
          </cell>
          <cell r="AN33">
            <v>3041.0648363732316</v>
          </cell>
          <cell r="AO33">
            <v>235.58560898010813</v>
          </cell>
          <cell r="AP33">
            <v>753.9112019434574</v>
          </cell>
          <cell r="AQ33">
            <v>2104.9327286215639</v>
          </cell>
          <cell r="AR33">
            <v>173.28193033977988</v>
          </cell>
          <cell r="AS33">
            <v>506.75363522329349</v>
          </cell>
          <cell r="AT33">
            <v>225.22467060168256</v>
          </cell>
          <cell r="AU33">
            <v>34.2764888077986</v>
          </cell>
          <cell r="AV33">
            <v>220.09828602774115</v>
          </cell>
          <cell r="AW33">
            <v>77.93119763861516</v>
          </cell>
          <cell r="AX33">
            <v>22.322985528539768</v>
          </cell>
          <cell r="AY33">
            <v>247.32142449372731</v>
          </cell>
          <cell r="AZ33">
            <v>283.91448915088847</v>
          </cell>
          <cell r="BA33">
            <v>220.93516317103084</v>
          </cell>
          <cell r="BB33">
            <v>8.2542565408846489</v>
          </cell>
          <cell r="BC33">
            <v>185.29778724186596</v>
          </cell>
          <cell r="BD33">
            <v>382.79339590322587</v>
          </cell>
          <cell r="BE33">
            <v>1027.2080732870859</v>
          </cell>
          <cell r="BF33">
            <v>627.81643104548937</v>
          </cell>
        </row>
        <row r="34">
          <cell r="D34">
            <v>10752.445386447798</v>
          </cell>
          <cell r="E34">
            <v>0</v>
          </cell>
          <cell r="F34">
            <v>9867.2151361720698</v>
          </cell>
          <cell r="G34"/>
          <cell r="H34"/>
          <cell r="I34">
            <v>0</v>
          </cell>
          <cell r="J34">
            <v>86.887444832646366</v>
          </cell>
          <cell r="K34">
            <v>0</v>
          </cell>
          <cell r="L34">
            <v>508.23378770982788</v>
          </cell>
          <cell r="M34">
            <v>5.4597241624946351</v>
          </cell>
          <cell r="N34">
            <v>49.245765696422183</v>
          </cell>
          <cell r="O34">
            <v>62.838682775073266</v>
          </cell>
          <cell r="P34">
            <v>122.37121000357645</v>
          </cell>
          <cell r="Q34">
            <v>58.086579044082107</v>
          </cell>
          <cell r="R34">
            <v>223.28244014913977</v>
          </cell>
          <cell r="S34">
            <v>272.60816077259182</v>
          </cell>
          <cell r="T34">
            <v>1481.3514193526028</v>
          </cell>
          <cell r="U34">
            <v>1133.2422548113809</v>
          </cell>
          <cell r="V34">
            <v>394.3202254216838</v>
          </cell>
          <cell r="W34">
            <v>781.98346212711999</v>
          </cell>
          <cell r="X34">
            <v>581.65826245699998</v>
          </cell>
          <cell r="Y34">
            <v>367.90258552992304</v>
          </cell>
          <cell r="Z34">
            <v>285.82632660681833</v>
          </cell>
          <cell r="AA34">
            <v>136.72828571221001</v>
          </cell>
          <cell r="AB34">
            <v>50.699157118944711</v>
          </cell>
          <cell r="AC34">
            <v>17.320863883045543</v>
          </cell>
          <cell r="AD34">
            <v>232.088360280508</v>
          </cell>
          <cell r="AE34">
            <v>432.9848392234673</v>
          </cell>
          <cell r="AF34">
            <v>151.92777019808949</v>
          </cell>
          <cell r="AG34">
            <v>4.3159490227099067</v>
          </cell>
          <cell r="AH34">
            <v>0.16093915049841995</v>
          </cell>
          <cell r="AI34">
            <v>902.48652586756384</v>
          </cell>
          <cell r="AJ34">
            <v>2170.4423651765755</v>
          </cell>
          <cell r="AK34">
            <v>0</v>
          </cell>
          <cell r="AL34">
            <v>25</v>
          </cell>
          <cell r="AM34">
            <v>262.9224088490916</v>
          </cell>
          <cell r="AN34">
            <v>3630.4468003330312</v>
          </cell>
          <cell r="AO34">
            <v>258.85349073039401</v>
          </cell>
          <cell r="AP34">
            <v>597.04109588343351</v>
          </cell>
          <cell r="AQ34">
            <v>2101.9449506421597</v>
          </cell>
          <cell r="AR34">
            <v>161.99517663565982</v>
          </cell>
          <cell r="AS34">
            <v>485.75556889049301</v>
          </cell>
          <cell r="AT34">
            <v>241.51234674521288</v>
          </cell>
          <cell r="AU34">
            <v>33.279567073012004</v>
          </cell>
          <cell r="AV34">
            <v>232.87291613715115</v>
          </cell>
          <cell r="AW34">
            <v>79.194175278607716</v>
          </cell>
          <cell r="AX34">
            <v>30.860889735154615</v>
          </cell>
          <cell r="AY34">
            <v>251.13630112600123</v>
          </cell>
          <cell r="AZ34">
            <v>302.88842793875386</v>
          </cell>
          <cell r="BA34">
            <v>221.61410943312455</v>
          </cell>
          <cell r="BB34">
            <v>8.526720463166507</v>
          </cell>
          <cell r="BC34">
            <v>195.80106079057742</v>
          </cell>
          <cell r="BD34">
            <v>387.08322109011374</v>
          </cell>
          <cell r="BE34">
            <v>1001.8084767112398</v>
          </cell>
          <cell r="BF34">
            <v>574.22880749138005</v>
          </cell>
        </row>
        <row r="35">
          <cell r="D35">
            <v>10618.271972288801</v>
          </cell>
          <cell r="E35">
            <v>0</v>
          </cell>
          <cell r="F35">
            <v>9444.3953199087919</v>
          </cell>
          <cell r="G35"/>
          <cell r="H35"/>
          <cell r="I35">
            <v>0</v>
          </cell>
          <cell r="J35">
            <v>68.640368998282909</v>
          </cell>
          <cell r="K35">
            <v>0</v>
          </cell>
          <cell r="L35">
            <v>424.7555847876875</v>
          </cell>
          <cell r="M35">
            <v>4.337453235640738</v>
          </cell>
          <cell r="N35">
            <v>43.592114927119937</v>
          </cell>
          <cell r="O35">
            <v>69.00696602737338</v>
          </cell>
          <cell r="P35">
            <v>113.085527014387</v>
          </cell>
          <cell r="Q35">
            <v>59.804472709221614</v>
          </cell>
          <cell r="R35">
            <v>243.9869358302098</v>
          </cell>
          <cell r="S35">
            <v>269.77263325555327</v>
          </cell>
          <cell r="T35">
            <v>1463.453429483965</v>
          </cell>
          <cell r="U35">
            <v>1142.2321039894589</v>
          </cell>
          <cell r="V35">
            <v>336.3288266618419</v>
          </cell>
          <cell r="W35">
            <v>814.94010265674217</v>
          </cell>
          <cell r="X35">
            <v>577.92298224723004</v>
          </cell>
          <cell r="Y35">
            <v>445.8244279777864</v>
          </cell>
          <cell r="Z35">
            <v>291.78730647343684</v>
          </cell>
          <cell r="AA35">
            <v>107.48482194565631</v>
          </cell>
          <cell r="AB35">
            <v>47.559044231705599</v>
          </cell>
          <cell r="AC35">
            <v>13.608224763491698</v>
          </cell>
          <cell r="AD35">
            <v>221.20175341499487</v>
          </cell>
          <cell r="AE35">
            <v>386.44564664707656</v>
          </cell>
          <cell r="AF35">
            <v>149.61073467048666</v>
          </cell>
          <cell r="AG35">
            <v>6.4324349255843734</v>
          </cell>
          <cell r="AH35">
            <v>249.03172750310375</v>
          </cell>
          <cell r="AI35">
            <v>950.98439359266354</v>
          </cell>
          <cell r="AJ35">
            <v>2105.6403939029942</v>
          </cell>
          <cell r="AK35">
            <v>1.5037915077293473E-2</v>
          </cell>
          <cell r="AL35">
            <v>25</v>
          </cell>
          <cell r="AM35">
            <v>269.22236432890418</v>
          </cell>
          <cell r="AN35">
            <v>3032.8850204702517</v>
          </cell>
          <cell r="AO35">
            <v>229.97154882024446</v>
          </cell>
          <cell r="AP35">
            <v>569.2226735333611</v>
          </cell>
          <cell r="AQ35">
            <v>2106.8498218830591</v>
          </cell>
          <cell r="AR35">
            <v>160.41482753594636</v>
          </cell>
          <cell r="AS35">
            <v>545.05864743182963</v>
          </cell>
          <cell r="AT35">
            <v>234.31731634229732</v>
          </cell>
          <cell r="AU35">
            <v>33.611463957641725</v>
          </cell>
          <cell r="AV35">
            <v>226.83610319386429</v>
          </cell>
          <cell r="AW35">
            <v>80.593454285874287</v>
          </cell>
          <cell r="AX35">
            <v>28.8594816672774</v>
          </cell>
          <cell r="AY35">
            <v>250.4899418610371</v>
          </cell>
          <cell r="AZ35">
            <v>306.51194167504258</v>
          </cell>
          <cell r="BA35">
            <v>204.83694022271456</v>
          </cell>
          <cell r="BB35">
            <v>8.1146223924345016</v>
          </cell>
          <cell r="BC35">
            <v>189.97443028730302</v>
          </cell>
          <cell r="BD35">
            <v>348.0462693613689</v>
          </cell>
          <cell r="BE35">
            <v>954.5846718230589</v>
          </cell>
          <cell r="BF35">
            <v>617.43746203137346</v>
          </cell>
        </row>
        <row r="36">
          <cell r="D36">
            <v>10270.019211451425</v>
          </cell>
          <cell r="E36">
            <v>0</v>
          </cell>
          <cell r="F36">
            <v>10139.404419001903</v>
          </cell>
          <cell r="G36"/>
          <cell r="H36"/>
          <cell r="I36">
            <v>0</v>
          </cell>
          <cell r="J36">
            <v>55.258198133680068</v>
          </cell>
          <cell r="K36">
            <v>0</v>
          </cell>
          <cell r="L36">
            <v>425.92230121462882</v>
          </cell>
          <cell r="M36">
            <v>0</v>
          </cell>
          <cell r="N36">
            <v>42.31717517091964</v>
          </cell>
          <cell r="O36">
            <v>53.66215123786737</v>
          </cell>
          <cell r="P36">
            <v>129.75988249908937</v>
          </cell>
          <cell r="Q36">
            <v>55.598748829123366</v>
          </cell>
          <cell r="R36">
            <v>149.30160474003409</v>
          </cell>
          <cell r="S36">
            <v>263.83818401064451</v>
          </cell>
          <cell r="T36">
            <v>1465.3060970922893</v>
          </cell>
          <cell r="U36">
            <v>1119.5387454058066</v>
          </cell>
          <cell r="V36">
            <v>335.81899926007003</v>
          </cell>
          <cell r="W36">
            <v>775.68445267095535</v>
          </cell>
          <cell r="X36">
            <v>538.65737409066628</v>
          </cell>
          <cell r="Y36">
            <v>426.32092784713723</v>
          </cell>
          <cell r="Z36">
            <v>247.60633843937103</v>
          </cell>
          <cell r="AA36">
            <v>38.053027438423904</v>
          </cell>
          <cell r="AB36">
            <v>27.647784490015983</v>
          </cell>
          <cell r="AC36">
            <v>12.93947369669745</v>
          </cell>
          <cell r="AD36">
            <v>232.75709016891477</v>
          </cell>
          <cell r="AE36">
            <v>427.13543661886342</v>
          </cell>
          <cell r="AF36">
            <v>149.02230510448197</v>
          </cell>
          <cell r="AG36">
            <v>4.6318560371500013</v>
          </cell>
          <cell r="AH36">
            <v>370.33604599881414</v>
          </cell>
          <cell r="AI36">
            <v>953.31922068145127</v>
          </cell>
          <cell r="AJ36">
            <v>2119.9593042808574</v>
          </cell>
          <cell r="AK36">
            <v>0</v>
          </cell>
          <cell r="AL36">
            <v>410</v>
          </cell>
          <cell r="AM36">
            <v>263.12977673502667</v>
          </cell>
          <cell r="AN36">
            <v>2518.1105551769506</v>
          </cell>
          <cell r="AO36">
            <v>212.6490954321998</v>
          </cell>
          <cell r="AP36">
            <v>484.84877154227365</v>
          </cell>
          <cell r="AQ36">
            <v>2099.518664204576</v>
          </cell>
          <cell r="AR36">
            <v>81.436795233865553</v>
          </cell>
          <cell r="AS36">
            <v>452.80185530180415</v>
          </cell>
          <cell r="AT36">
            <v>141.46804064716969</v>
          </cell>
          <cell r="AU36">
            <v>23.831755914312669</v>
          </cell>
          <cell r="AV36">
            <v>223.89515073636852</v>
          </cell>
          <cell r="AW36">
            <v>65.159342353700026</v>
          </cell>
          <cell r="AX36">
            <v>19.974983364912809</v>
          </cell>
          <cell r="AY36">
            <v>240.20676280063958</v>
          </cell>
          <cell r="AZ36">
            <v>257.09204818839135</v>
          </cell>
          <cell r="BA36">
            <v>110.75984051762767</v>
          </cell>
          <cell r="BB36">
            <v>4.9081720668382394</v>
          </cell>
          <cell r="BC36">
            <v>174.49745764181765</v>
          </cell>
          <cell r="BD36">
            <v>333.45319087123568</v>
          </cell>
          <cell r="BE36">
            <v>919.02404931894182</v>
          </cell>
          <cell r="BF36">
            <v>599.03178634685116</v>
          </cell>
        </row>
        <row r="37">
          <cell r="D37">
            <v>9821.3861315179438</v>
          </cell>
          <cell r="E37">
            <v>0</v>
          </cell>
          <cell r="F37">
            <v>11730.972950357289</v>
          </cell>
          <cell r="G37"/>
          <cell r="H37"/>
          <cell r="I37">
            <v>0</v>
          </cell>
          <cell r="J37">
            <v>46.807192791606084</v>
          </cell>
          <cell r="K37">
            <v>0</v>
          </cell>
          <cell r="L37">
            <v>365.31629666996133</v>
          </cell>
          <cell r="M37">
            <v>0</v>
          </cell>
          <cell r="N37">
            <v>23.643239527642606</v>
          </cell>
          <cell r="O37">
            <v>40.570538466398972</v>
          </cell>
          <cell r="P37">
            <v>140.04681155489601</v>
          </cell>
          <cell r="Q37">
            <v>12.213542833516508</v>
          </cell>
          <cell r="R37">
            <v>130.10125089475335</v>
          </cell>
          <cell r="S37">
            <v>246.5675147824474</v>
          </cell>
          <cell r="T37">
            <v>1473.1591259241889</v>
          </cell>
          <cell r="U37">
            <v>1123.6981049048304</v>
          </cell>
          <cell r="V37">
            <v>191.98148724770206</v>
          </cell>
          <cell r="W37">
            <v>703.35864199491914</v>
          </cell>
          <cell r="X37">
            <v>474.03078503805369</v>
          </cell>
          <cell r="Y37">
            <v>323.89153896344766</v>
          </cell>
          <cell r="Z37">
            <v>205.11504579933518</v>
          </cell>
          <cell r="AA37">
            <v>1.0043660184033751</v>
          </cell>
          <cell r="AB37">
            <v>14.728977602085925</v>
          </cell>
          <cell r="AC37">
            <v>0.10184957291637038</v>
          </cell>
          <cell r="AD37">
            <v>210.5526290568709</v>
          </cell>
          <cell r="AE37">
            <v>363.00223346201835</v>
          </cell>
          <cell r="AF37">
            <v>144.66874179119671</v>
          </cell>
          <cell r="AG37">
            <v>0.11596397625993912</v>
          </cell>
          <cell r="AH37">
            <v>380.74379191092294</v>
          </cell>
          <cell r="AI37">
            <v>951.12601617723192</v>
          </cell>
          <cell r="AJ37">
            <v>2118.1132654475764</v>
          </cell>
          <cell r="AK37">
            <v>0</v>
          </cell>
          <cell r="AL37">
            <v>297.70830000000001</v>
          </cell>
          <cell r="AM37">
            <v>302.93847614103186</v>
          </cell>
          <cell r="AN37">
            <v>1031.6021935072479</v>
          </cell>
          <cell r="AO37">
            <v>226.69319532245021</v>
          </cell>
          <cell r="AP37">
            <v>381.22161772372601</v>
          </cell>
          <cell r="AQ37">
            <v>433.31338255065469</v>
          </cell>
          <cell r="AR37">
            <v>52.265316484594635</v>
          </cell>
          <cell r="AS37">
            <v>350.81576202291018</v>
          </cell>
          <cell r="AT37">
            <v>70.70122857970307</v>
          </cell>
          <cell r="AU37">
            <v>7.5465313701915377</v>
          </cell>
          <cell r="AV37">
            <v>237.37485225729034</v>
          </cell>
          <cell r="AW37">
            <v>52.371982666213682</v>
          </cell>
          <cell r="AX37">
            <v>20.876965766530688</v>
          </cell>
          <cell r="AY37">
            <v>233.37436325100472</v>
          </cell>
          <cell r="AZ37">
            <v>264.10041024681152</v>
          </cell>
          <cell r="BA37">
            <v>69.07426501813741</v>
          </cell>
          <cell r="BB37">
            <v>2.3874164026718119</v>
          </cell>
          <cell r="BC37">
            <v>158.58595408059136</v>
          </cell>
          <cell r="BD37">
            <v>320.49792613991798</v>
          </cell>
          <cell r="BE37">
            <v>848.37803829100699</v>
          </cell>
          <cell r="BF37">
            <v>617.26333536708398</v>
          </cell>
        </row>
        <row r="38">
          <cell r="D38">
            <v>10406.700095267892</v>
          </cell>
          <cell r="E38">
            <v>0</v>
          </cell>
          <cell r="F38">
            <v>9994.4430746525541</v>
          </cell>
          <cell r="G38"/>
          <cell r="H38"/>
          <cell r="I38">
            <v>0</v>
          </cell>
          <cell r="J38">
            <v>62.095397027610638</v>
          </cell>
          <cell r="K38">
            <v>0</v>
          </cell>
          <cell r="L38">
            <v>368.44140622455325</v>
          </cell>
          <cell r="M38">
            <v>0</v>
          </cell>
          <cell r="N38">
            <v>46.243423339960913</v>
          </cell>
          <cell r="O38">
            <v>60.653203154700428</v>
          </cell>
          <cell r="P38">
            <v>203.75569933863645</v>
          </cell>
          <cell r="Q38">
            <v>35.34084287676599</v>
          </cell>
          <cell r="R38">
            <v>114.64336439970435</v>
          </cell>
          <cell r="S38">
            <v>255.91843835718018</v>
          </cell>
          <cell r="T38">
            <v>1423.4650934709682</v>
          </cell>
          <cell r="U38">
            <v>1082.1829212544276</v>
          </cell>
          <cell r="V38">
            <v>191.60025817794718</v>
          </cell>
          <cell r="W38">
            <v>758.15143168396082</v>
          </cell>
          <cell r="X38">
            <v>579.21872019862417</v>
          </cell>
          <cell r="Y38">
            <v>362.89182530060771</v>
          </cell>
          <cell r="Z38">
            <v>283.09560637194949</v>
          </cell>
          <cell r="AA38">
            <v>135.33892483868033</v>
          </cell>
          <cell r="AB38">
            <v>47.245067721110871</v>
          </cell>
          <cell r="AC38">
            <v>9.4269010397489108</v>
          </cell>
          <cell r="AD38">
            <v>254.99974315173384</v>
          </cell>
          <cell r="AE38">
            <v>436.46097438436504</v>
          </cell>
          <cell r="AF38">
            <v>150.04234672188988</v>
          </cell>
          <cell r="AG38">
            <v>2.9612266886607341</v>
          </cell>
          <cell r="AH38">
            <v>370.40658222673795</v>
          </cell>
          <cell r="AI38">
            <v>1017.8089037908481</v>
          </cell>
          <cell r="AJ38">
            <v>2140.730868564005</v>
          </cell>
          <cell r="AK38">
            <v>1.4962863429506355</v>
          </cell>
          <cell r="AL38">
            <v>25</v>
          </cell>
          <cell r="AM38">
            <v>305.30659863060544</v>
          </cell>
          <cell r="AN38">
            <v>2039.0339375348553</v>
          </cell>
          <cell r="AO38">
            <v>247.98215962129186</v>
          </cell>
          <cell r="AP38">
            <v>538.80827873352928</v>
          </cell>
          <cell r="AQ38">
            <v>1905.371721555462</v>
          </cell>
          <cell r="AR38">
            <v>131.7863145474692</v>
          </cell>
          <cell r="AS38">
            <v>496.68213122348698</v>
          </cell>
          <cell r="AT38">
            <v>231.62850438308175</v>
          </cell>
          <cell r="AU38">
            <v>33.59719438909989</v>
          </cell>
          <cell r="AV38">
            <v>228.40500355220536</v>
          </cell>
          <cell r="AW38">
            <v>73.149156809311322</v>
          </cell>
          <cell r="AX38">
            <v>22.809123697572733</v>
          </cell>
          <cell r="AY38">
            <v>238.83134347191884</v>
          </cell>
          <cell r="AZ38">
            <v>288.37387014308194</v>
          </cell>
          <cell r="BA38">
            <v>196.54031966872498</v>
          </cell>
          <cell r="BB38">
            <v>7.7902019343159541</v>
          </cell>
          <cell r="BC38">
            <v>186.06761425384829</v>
          </cell>
          <cell r="BD38">
            <v>360.37198363130477</v>
          </cell>
          <cell r="BE38">
            <v>812.43532355040179</v>
          </cell>
          <cell r="BF38">
            <v>625.68761548755629</v>
          </cell>
        </row>
        <row r="39">
          <cell r="D39">
            <v>0</v>
          </cell>
          <cell r="E39">
            <v>0</v>
          </cell>
          <cell r="F39">
            <v>0</v>
          </cell>
          <cell r="G39"/>
          <cell r="H39"/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>
            <v>0</v>
          </cell>
        </row>
        <row r="40">
          <cell r="BI40">
            <v>591284.57018100261</v>
          </cell>
        </row>
      </sheetData>
      <sheetData sheetId="68"/>
      <sheetData sheetId="69"/>
      <sheetData sheetId="7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E DE VERSÃO"/>
      <sheetName val="PREMISSAS"/>
      <sheetName val="CAPACIDADES CONTRATADAS"/>
      <sheetName val="CONTRATOS_GUS_BAL"/>
      <sheetName val="CONTRATOS_ENTRADA"/>
      <sheetName val="CONTRATOS_SAÍDA"/>
      <sheetName val="SAÍDAS (  )"/>
      <sheetName val="SAÍDAS (CP)"/>
      <sheetName val="SAÍDAS (CP2)"/>
      <sheetName val="SAÍDAS (CP3)"/>
      <sheetName val="SAÍDAS (CP4)"/>
      <sheetName val="SAÍDAS (CP5)"/>
      <sheetName val="SAÍDAS (CP6)"/>
      <sheetName val="SAÍDAS (CP7)"/>
      <sheetName val="SAÍDAS (CP8)"/>
      <sheetName val="QDPR Entrada ES COR"/>
      <sheetName val="QDPR Entrada ES COR (duto)"/>
      <sheetName val="QDPD_POS Entrada ES COR"/>
      <sheetName val="QDPEA Entrada ES COR"/>
      <sheetName val="QDPT Entrada ES COR"/>
      <sheetName val="QDPR Entrada ES CORD"/>
      <sheetName val="QDPR Entrada ES CORD (duto)"/>
      <sheetName val="QDPD_POS Entrada ES CORD"/>
      <sheetName val="QDPEA Entrada ES CORD"/>
      <sheetName val="QDPT Entrada ES CORD"/>
      <sheetName val="QDPR Entrada ES CORD2"/>
      <sheetName val="QDPR Entrada ES CORD2 duto"/>
      <sheetName val="QDPD_POS Entrada ES CORD2"/>
      <sheetName val="QDPEA Entrada ES CORD2"/>
      <sheetName val="QDPT Entrada ES CORD2"/>
      <sheetName val="QDPR Entrada ES CORD3"/>
      <sheetName val="QDPR Entrada ES CORD3 duto"/>
      <sheetName val="QDPD_POS Entrada ES CORD3"/>
      <sheetName val="QDPEA Entrada ES CORD3"/>
      <sheetName val="QDPT Entrada ES CORD3"/>
      <sheetName val="QDPR Entrada ES CORD4"/>
      <sheetName val="QDPR Entrada ES CORD4 duto"/>
      <sheetName val="QDPD_POS Entrada ES CORD4"/>
      <sheetName val="QDPEA Entrada ES CORD4"/>
      <sheetName val="QDPT Entrada ES CORD4"/>
      <sheetName val="QDPR Entrada ES CORD5"/>
      <sheetName val="QDPR Entrada ES CORD5 duto"/>
      <sheetName val="QDPD_POS Entrada ES CORD5"/>
      <sheetName val="QDPEA Entrada ES CORD5"/>
      <sheetName val="QDPT Entrada ES CORD5"/>
      <sheetName val="QDPR Entrada ES GSC"/>
      <sheetName val="QDPR Entrada ES GSC (duto)"/>
      <sheetName val="QDPD_POS Entrada ES GSC"/>
      <sheetName val="QDPEA Entrada ES GSC"/>
      <sheetName val="QDPT Entrada ES GSC"/>
      <sheetName val="QDPR Entrada ES GSCM"/>
      <sheetName val="QDPR Entrada ES GSCM (duto)"/>
      <sheetName val="QDPD_POS Entrada ES GSCM"/>
      <sheetName val="QDPEA Entrada ES GSCM"/>
      <sheetName val="QDPT Entrada ES GSCM"/>
      <sheetName val="QDPR Entrada ES GSCM3"/>
      <sheetName val="QDPR Entrada ES GSCM3 (duto)"/>
      <sheetName val="QDPD_POS Entrada ES GSCM3"/>
      <sheetName val="QDPEA Entrada ES GSCM3"/>
      <sheetName val="QDPT Entrada ES GSCM3"/>
      <sheetName val="QDPR Entrada ES GAR (CP)"/>
      <sheetName val="QDPD_POS Entrada ES GAR (CP)"/>
      <sheetName val="QDPR Entrada ES GAR (duto) (CP)"/>
      <sheetName val="QDPEA Entrada ES GAR (CP)"/>
      <sheetName val="QDPT Entrada ES GAR (CP)"/>
      <sheetName val="QDPR Entrada ES COR (CP)"/>
      <sheetName val="QDPR Entrada ES COR (duto) (CP)"/>
      <sheetName val="QDPD_POS Entrada ES COR (CP)"/>
      <sheetName val="QDPEA Entrada ES COR (CP)"/>
      <sheetName val="QDPT Entrada ES COR (CP)"/>
      <sheetName val="QDPR Entrada ES CORD (CP)"/>
      <sheetName val="QDPR Entrada ES CORD (duto)(CP)"/>
      <sheetName val="QDPD_POS Entrada ES CORD (CP)"/>
      <sheetName val="QDPEA Entrada ES CORD (CP)"/>
      <sheetName val="QDPT Entrada ES CORD (CP)"/>
      <sheetName val="QDPR Entrada ES CORD2 (CP)"/>
      <sheetName val="QDPR Entrada ES CORD2(duto)(CP)"/>
      <sheetName val="QDPD_POS Entrada ES CORD2 (CP)"/>
      <sheetName val="QDPEA Entrada ES CORD2 (CP)"/>
      <sheetName val="QDPT Entrada ES CORD2 (CP)"/>
      <sheetName val="QDPR Entrada ES CORD3 (CP)"/>
      <sheetName val="QDPR Entrada ES CORD3(duto)(CP)"/>
      <sheetName val="QDPD_POS Entrada ES CORD3 (CP)"/>
      <sheetName val="QDPEA Entrada ES CORD3 (CP)"/>
      <sheetName val="QDPT Entrada ES CORD3 (CP)"/>
      <sheetName val="QDPR Entrada ES CORD4 (CP)"/>
      <sheetName val="QDPR Entrada ES CORD4(duto)(CP)"/>
      <sheetName val="QDPD_POS Entrada ES CORD4 (CP)"/>
      <sheetName val="QDPEA Entrada ES CORD4 (CP)"/>
      <sheetName val="QDPT Entrada ES CORD4 (CP)"/>
      <sheetName val="QDPR Entrada ES CORD5 (CP)"/>
      <sheetName val="QDPR Entrada ES CORD5(duto) CP"/>
      <sheetName val="QDPD_POS Entrada ES CORD5 (CP)"/>
      <sheetName val="QDPEA Entrada ES CORD5 (CP)"/>
      <sheetName val="QDPT Entrada ES CORD5 (CP)"/>
      <sheetName val="QDPR Entrada ES CORD6 (CP)"/>
      <sheetName val="QDPR Entrada ES CORD6(duto)(CP)"/>
      <sheetName val="QDPD_POS Entrada ES CORD6 (CP)"/>
      <sheetName val="QDPEA Entrada ES CORD6 (CP)"/>
      <sheetName val="QDPT Entrada ES CORD6 (CP)"/>
      <sheetName val="QDPR Entrada ES CORD7 (CP)"/>
      <sheetName val="QDPR Entrada ES CORD7(duto) CP"/>
      <sheetName val="QDPD_POS Entrada ES CORD7 (CP)"/>
      <sheetName val="QDPEA Entrada ES CORD7 (CP)"/>
      <sheetName val="QDPT Entrada ES CORD7 (CP)"/>
      <sheetName val="QDPR Entrada ES CORD8 (CP)"/>
      <sheetName val="QDPR Entrada ES CORD8(duto) CP"/>
      <sheetName val="QDPD_POS Entrada ES CORD8 (CP)"/>
      <sheetName val="QDPEA Entrada ES CORD8 (CP)"/>
      <sheetName val="QDPT Entrada ES CORD8 (CP)"/>
      <sheetName val="QDPR Entrada ES CORD9 (CP)"/>
      <sheetName val="QDPR Entrada ES CORD9(duto) CP"/>
      <sheetName val="QDPD_POS Entrada ES CORD9 (CP)"/>
      <sheetName val="QDPEA Entrada ES CORD9 (CP)"/>
      <sheetName val="QDPT Entrada ES CORD9 (CP)"/>
      <sheetName val="QDPR Entrada ES CORD10 (CP)"/>
      <sheetName val="QDPR Entrada ES CORD10(duto) CP"/>
      <sheetName val="QDPD_POS Entrada ES CORD10 (CP)"/>
      <sheetName val="QDPEA Entrada ES CORD10 (CP)"/>
      <sheetName val="QDPT Entrada ES CORD10 (CP)"/>
      <sheetName val="QDPR Entrada ES CORD12 (CP)"/>
      <sheetName val="QDPR Entrada ES CORD12(duto) CP"/>
      <sheetName val="QDPD_POS Entrada ES CORD12 (CP)"/>
      <sheetName val="QDPEA Entrada ES CORD12 (CP)"/>
      <sheetName val="QDPT Entrada ES CORD12 (CP)"/>
      <sheetName val="QDPR Entrada ES GSC (CP)"/>
      <sheetName val="QDPR Entrada ES GSC (duto) (CP)"/>
      <sheetName val="QDPD_POS Entrada ES GSC (CP)"/>
      <sheetName val="QDPEA Entrada ES GSC (CP)"/>
      <sheetName val="QDPT Entrada ES GSC (CP)"/>
      <sheetName val="QDPR Entrada ES GSCM (CP)"/>
      <sheetName val="QDPR Entrada ES GSCM (duto)(CP)"/>
      <sheetName val="QDPD_POS Entrada ES GSCM (CP)"/>
      <sheetName val="QDPEA Entrada ES GSCM (CP)"/>
      <sheetName val="QDPT Entrada ES GSCM (CP)"/>
      <sheetName val="QDPR Entrada ES GSCM2 (CP)"/>
      <sheetName val="QDPR Entrada ES GSCM2 duto (CP)"/>
      <sheetName val="QDPD_POS Entrada ES GSCM2 (CP)"/>
      <sheetName val="QDPEA Entrada ES GSCM2 (CP)"/>
      <sheetName val="QDPT Entrada ES GSCM2 (CP)"/>
      <sheetName val="QDPR Entrada ES GSCM3 (CP)"/>
      <sheetName val="QDPR Entrada ES GSCM3(duto)(CP)"/>
      <sheetName val="QDPD_POS Entrada ES GSCM3 (CP)"/>
      <sheetName val="QDPEA Entrada ES GSCM3 (CP)"/>
      <sheetName val="QDPT Entrada ES GSCM3 (CP)"/>
      <sheetName val="QDPR Entrada ES GSCM6 (CP)"/>
      <sheetName val="QDPR Entrada ES GSCM6(duto) CP"/>
      <sheetName val="QDPD_POS Entrada ES GSCM6 (CP)"/>
      <sheetName val="QDPEA Entrada ES GSCM6 (CP)"/>
      <sheetName val="QDPT Entrada ES GSCM6 (CP)"/>
      <sheetName val="QDPR Entrada ES GSCM7 (CP)"/>
      <sheetName val="QDPR Entrada ES GSCM7(duto) CP"/>
      <sheetName val="QDPD_POS Entrada ES GSCM7 (CP)"/>
      <sheetName val="QDPEA Entrada ES GSCM7 (CP)"/>
      <sheetName val="QDPT Entrada ES GSCM7 (CP)"/>
      <sheetName val="QDPR Entrada ES GSCM10 (CP)"/>
      <sheetName val="QDPR Entrada ES GSCM10(duto) CP"/>
      <sheetName val="QDPD_POS Entrada ES GSCM10 (CP)"/>
      <sheetName val="QDPEA Entrada ES GSCM10 (CP)"/>
      <sheetName val="QDPT Entrada ES GSCM10 (CP)"/>
      <sheetName val="QDPR Entrada ES GSCM11 (CP)"/>
      <sheetName val="QDPR Entrada ES GSCM11(duto) CP"/>
      <sheetName val="QDPD_POS Entrada ES GSCM11 (CP)"/>
      <sheetName val="QDPEA Entrada ES GSCM11 (CP)"/>
      <sheetName val="QDPT Entrada ES GSCM11 (CP)"/>
      <sheetName val="QDPR Entrada ES GSCM12 (CP)"/>
      <sheetName val="QDPR Entrada ES GSCM12(duto) CP"/>
      <sheetName val="QDPD_POS Entrada ES GSCM12 (CP)"/>
      <sheetName val="QDPEA Entrada ES GSCM12 (CP)"/>
      <sheetName val="QDPT Entrada ES GSCM12 (CP)"/>
      <sheetName val="QDPR Entrada ES GAR (CP2)"/>
      <sheetName val="QDPR Entrada ES GAR (duto)(CP2)"/>
      <sheetName val="QDPD_POS Entrada ES GAR (CP2)"/>
      <sheetName val="QDPEA Entrada ES GAR (CP2)"/>
      <sheetName val="QDPT Entrada ES GAR (CP2)"/>
      <sheetName val="QDPR Entrada ES COR (CP2)"/>
      <sheetName val="QDPR Entrada ES COR (duto)(CP2)"/>
      <sheetName val="QDPD_POS Entrada ES COR (CP2)"/>
      <sheetName val="QDPEA Entrada ES COR (CP2)"/>
      <sheetName val="QDPT Entrada ES COR (CP2)"/>
      <sheetName val="QDPR Entrada ES CORD (CP2)"/>
      <sheetName val="QDPR Entrada ES CORD (duto) CP2"/>
      <sheetName val="QDPD_POS Entrada ES CORD (CP2)"/>
      <sheetName val="QDPEA Entrada ES CORD (CP2)"/>
      <sheetName val="QDPT Entrada ES CORD (CP2)"/>
      <sheetName val="QDPR Entrada ES CORD2 (CP2)"/>
      <sheetName val="QDPR Entrada ES CORD2 duto CP2"/>
      <sheetName val="QDPD_POS Entrada ES CORD2 (CP2)"/>
      <sheetName val="QDPEA Entrada ES CORD2 (CP2)"/>
      <sheetName val="QDPT Entrada ES CORD2 (CP2)"/>
      <sheetName val="QDPR Entrada ES CORD3 (CP2)"/>
      <sheetName val="QDPR Entrada ES CORD3 duto CP2"/>
      <sheetName val="QDPD_POS Entrada ES CORD3 (CP2)"/>
      <sheetName val="QDPEA Entrada ES CORD3 (CP2)"/>
      <sheetName val="QDPT Entrada ES CORD3 (CP2)"/>
      <sheetName val="QDPR Entrada ES CORD4 (CP2)"/>
      <sheetName val="QDPR Entrada ES CORD4 duto CP2"/>
      <sheetName val="QDPD_POS Entrada ES CORD4 (CP2)"/>
      <sheetName val="QDPEA Entrada ES CORD4 (CP2)"/>
      <sheetName val="QDPT Entrada ES CORD4 (CP2)"/>
      <sheetName val="QDPR Entrada ES CORD5 (CP2)"/>
      <sheetName val="QDPR Entrada ES CORD5 duto CP2"/>
      <sheetName val="QDPD_POS Entrada ES CORD5 (CP2)"/>
      <sheetName val="QDPEA Entrada ES CORD5 (CP2)"/>
      <sheetName val="QDPT Entrada ES CORD5 (CP2)"/>
      <sheetName val="QDPR Entrada ES CORD6 (CP2)"/>
      <sheetName val="QDPR Entrada ES CORD6 duto CP2"/>
      <sheetName val="QDPD_POS Entrada ES CORD6 (CP2)"/>
      <sheetName val="QDPEA Entrada ES CORD6 (CP2)"/>
      <sheetName val="QDPT Entrada ES CORD6 (CP2)"/>
      <sheetName val="QDPR Entrada ES CORD7 (CP2)"/>
      <sheetName val="QDPR Entrada ES CORD7 duto CP2"/>
      <sheetName val="QDPD_POS Entrada ES CORD7 (CP2)"/>
      <sheetName val="QDPEA Entrada ES CORD7 (CP2)"/>
      <sheetName val="QDPT Entrada ES CORD7 (CP2)"/>
      <sheetName val="QDPR Entrada ES CORD8 (CP2)"/>
      <sheetName val="QDPR Entrada ES CORD8 duto CP2"/>
      <sheetName val="QDPD_POS Entrada ES CORD8 (CP2)"/>
      <sheetName val="QDPEA Entrada ES CORD8 (CP2)"/>
      <sheetName val="QDPT Entrada ES CORD8 (CP2)"/>
      <sheetName val="QDPR Entrada ES CORD9 (CP2)"/>
      <sheetName val="QDPR Entrada ES CORD9 duto CP2"/>
      <sheetName val="QDPD_POS Entrada ES CORD9 (CP2)"/>
      <sheetName val="QDPEA Entrada ES CORD9 (CP2)"/>
      <sheetName val="QDPT Entrada ES CORD9 (CP2)"/>
      <sheetName val="QDPR Entrada ES CORD10 (CP2)"/>
      <sheetName val="QDPR Entrada ES CORD10 duto CP2"/>
      <sheetName val="QDPD_POS Entrada ES CORD10 CP2"/>
      <sheetName val="QDPEA Entrada ES CORD10 (CP2)"/>
      <sheetName val="QDPT Entrada ES CORD10 (CP2)"/>
      <sheetName val="QDPR Entrada ES CORD11 (CP2)"/>
      <sheetName val="QDPR Entrada ES CORD11 duto CP2"/>
      <sheetName val="QDPD_POS Entrada ES CORD11 CP2"/>
      <sheetName val="QDPEA Entrada ES CORD11 (CP2)"/>
      <sheetName val="QDPT Entrada ES CORD11 (CP2)"/>
      <sheetName val="QDPR Entrada ES CORD13 (CP2)"/>
      <sheetName val="QDPR Entrada ES CORD13 duto CP2"/>
      <sheetName val="QDPD_POS Entrada ES CORD13 CP2"/>
      <sheetName val="QDPEA Entrada ES CORD13 (CP2)"/>
      <sheetName val="QDPT Entrada ES CORD13 (CP2)"/>
      <sheetName val="QDPR Entrada ES GSC (CP2)"/>
      <sheetName val="QDPR Entrada ES GSC (duto)(CP2)"/>
      <sheetName val="QDPD_POS Entrada ES GSC (CP2)"/>
      <sheetName val="QDPEA Entrada ES GSC (CP2)"/>
      <sheetName val="QDPT Entrada ES GSC (CP2)"/>
      <sheetName val="QDPR Entrada ES GSCM (CP2)"/>
      <sheetName val="QDPR Entrada ES GSCM(duto)(CP2)"/>
      <sheetName val="QDPD_POS Entrada ES GSCM (CP2)"/>
      <sheetName val="QDPEA Entrada ES GSCM (CP2)"/>
      <sheetName val="QDPT Entrada ES GSCM (CP2)"/>
      <sheetName val="QDPR Entrada ES GSCM2 (CP2)"/>
      <sheetName val="QDPR Entrada ES GSCM2(duto) CP2"/>
      <sheetName val="QDPD_POS Entrada ES GSCM2 (CP2)"/>
      <sheetName val="QDPEA Entrada ES GSCM2 (CP2)"/>
      <sheetName val="QDPT Entrada ES GSCM2 (CP2)"/>
      <sheetName val="QDPR Entrada ES GSCM3 (CP2)"/>
      <sheetName val="QDPR Entrada ES GSCM3(duto) CP2"/>
      <sheetName val="QDPD_POS Entrada ES GSCM3 (CP2)"/>
      <sheetName val="QDPEA Entrada ES GSCM3 (CP2)"/>
      <sheetName val="QDPT Entrada ES GSCM3 (CP2)"/>
      <sheetName val="QDPR Entrada ES GSCM4 (CP2)"/>
      <sheetName val="QDPR Entrada ES GSCM4(duto) CP2"/>
      <sheetName val="QDPD_POS Entrada ES GSCM4 (CP2)"/>
      <sheetName val="QDPEA Entrada ES GSCM4 (CP2)"/>
      <sheetName val="QDPT Entrada ES GSCM4 (CP2)"/>
      <sheetName val="QDPR Entrada ES GSCM7 (CP2)"/>
      <sheetName val="QDPR Entrada ES GSCM7(duto) CP2"/>
      <sheetName val="QDPD_POS Entrada ES GSCM7 (CP2)"/>
      <sheetName val="QDPEA Entrada ES GSCM7 (CP2)"/>
      <sheetName val="QDPT Entrada ES GSCM7 (CP2)"/>
      <sheetName val="QDPR Entrada ES GSCM9 (CP2)"/>
      <sheetName val="QDPR Entrada ES GSCM9(duto) CP2"/>
      <sheetName val="QDPD_POS Entrada ES GSCM9 (CP2)"/>
      <sheetName val="QDPEA Entrada ES GSCM9 (CP2)"/>
      <sheetName val="QDPT Entrada ES GSCM9 (CP2)"/>
      <sheetName val="QDPR Entrada ES GSCM10 (CP2)"/>
      <sheetName val="QDPR Entrada ES GSCM10 duto CP2"/>
      <sheetName val="QDPD_POS Entrada ES GSCM10 CP2"/>
      <sheetName val="QDPEA Entrada ES GSCM10 (CP2)"/>
      <sheetName val="QDPT Entrada ES GSCM10 (CP2)"/>
      <sheetName val="QDPR Entrada ES GSCM12 (CP2)"/>
      <sheetName val="QDPR Entrada ES GSCM12 duto CP2"/>
      <sheetName val="QDPD_POS Entrada ES GSCM12 CP2"/>
      <sheetName val="QDPEA Entrada ES GSCM12 (CP2)"/>
      <sheetName val="QDPT Entrada ES GSCM12 (CP2)"/>
      <sheetName val="QDPR Entrada ES GAR (CP3)"/>
      <sheetName val="QDPR Entrada ES GAR (duto) CP3"/>
      <sheetName val="QDPD_POS Entrada ES GAR (CP3)"/>
      <sheetName val="QDPEA Entrada ES GAR (CP3)"/>
      <sheetName val="QDPT Entrada ES GAR (CP3)"/>
      <sheetName val="QDPR Entrada ES CORD (CP3)"/>
      <sheetName val="QDPR Entrada ES CORD (duto) CP3"/>
      <sheetName val="QDPD_POS Entrada ES CORD (CP3)"/>
      <sheetName val="QDPEA Entrada ES CORD (CP3)"/>
      <sheetName val="QDPT Entrada ES CORD (CP3)"/>
      <sheetName val="QDPR Entrada ES CORD2 (CP3)"/>
      <sheetName val="QDPR Entrada ES CORD2(duto) CP3"/>
      <sheetName val="QDPD_POS Entrada ES CORD2 (CP3)"/>
      <sheetName val="QDPEA Entrada ES CORD2 (CP3)"/>
      <sheetName val="QDPT Entrada ES CORD2 (CP3)"/>
      <sheetName val="QDPR Entrada ES CORD3 (CP3)"/>
      <sheetName val="QDPR Entrada ES CORD3(duto) CP3"/>
      <sheetName val="QDPD_POS Entrada ES CORD3 (CP3)"/>
      <sheetName val="QDPEA Entrada ES CORD3 (CP3)"/>
      <sheetName val="QDPT Entrada ES CORD3 (CP3)"/>
      <sheetName val="QDPR Entrada ES CORD4 (CP3)"/>
      <sheetName val="QDPR Entrada ES CORD4(duto) CP3"/>
      <sheetName val="QDPD_POS Entrada ES CORD4 (CP3)"/>
      <sheetName val="QDPEA Entrada ES CORD4 (CP3)"/>
      <sheetName val="QDPT Entrada ES CORD4 (CP3)"/>
      <sheetName val="QDPR Entrada ES CORD5 (CP3)"/>
      <sheetName val="QDPR Entrada ES CORD5(duto) CP3"/>
      <sheetName val="QDPD_POS Entrada ES CORD5 (CP3)"/>
      <sheetName val="QDPEA Entrada ES CORD5 (CP3)"/>
      <sheetName val="QDPT Entrada ES CORD5 (CP3)"/>
      <sheetName val="QDPR Entrada ES CORD6 (CP3)"/>
      <sheetName val="QDPR Entrada ES CORD6(duto) CP3"/>
      <sheetName val="QDPD_POS Entrada ES CORD6 (CP3)"/>
      <sheetName val="QDPEA Entrada ES CORD6 (CP3)"/>
      <sheetName val="QDPT Entrada ES CORD6 (CP3)"/>
      <sheetName val="QDPR Entrada ES CORD7 (CP3)"/>
      <sheetName val="QDPR Entrada ES CORD7(duto) CP3"/>
      <sheetName val="QDPD_POS Entrada ES CORD7 (CP3)"/>
      <sheetName val="QDPEA Entrada ES CORD7 (CP3)"/>
      <sheetName val="QDPT Entrada ES CORD7 (CP3)"/>
      <sheetName val="QDPR Entrada ES CORD8 (CP3)"/>
      <sheetName val="QDPR Entrada ES CORD8(duto) CP3"/>
      <sheetName val="QDPD_POS Entrada ES CORD8 (CP3)"/>
      <sheetName val="QDPEA Entrada ES CORD8 (CP3)"/>
      <sheetName val="QDPT Entrada ES CORD8 (CP3)"/>
      <sheetName val="QDPR Entrada ES CORD9 (CP3)"/>
      <sheetName val="QDPR Entrada ES CORD9(duto) CP3"/>
      <sheetName val="QDPD_POS Entrada ES CORD9 (CP3)"/>
      <sheetName val="QDPEA Entrada ES CORD9 (CP3)"/>
      <sheetName val="QDPT Entrada ES CORD9 (CP3)"/>
      <sheetName val="QDPR Entrada ES CORD10 (CP3)"/>
      <sheetName val="QDPR Entrada ES CORD10(duto)CP3"/>
      <sheetName val="QDPD_POS Entrada ES CORD10 CP3"/>
      <sheetName val="QDPEA Entrada ES CORD10 (CP3)"/>
      <sheetName val="QDPT Entrada ES CORD10 (CP3)"/>
      <sheetName val="QDPR Entrada ES CORD11 (CP3)"/>
      <sheetName val="QDPR Entrada ES CORD11(duto)CP3"/>
      <sheetName val="QDPD_POS Entrada ES CORD11 CP3"/>
      <sheetName val="QDPEA Entrada ES CORD11 (CP3)"/>
      <sheetName val="QDPT Entrada ES CORD11 (CP3)"/>
      <sheetName val="QDPR Entrada ES CORD14 (CP3)"/>
      <sheetName val="QDPR Entrada ES CORD14(duto)CP3"/>
      <sheetName val="QDPD_POS Entrada ES CORD14 CP3"/>
      <sheetName val="QDPEA Entrada ES CORD14 (CP3)"/>
      <sheetName val="QDPT Entrada ES CORD14 (CP3)"/>
      <sheetName val="QDPR Entrada ES GSCM (CP3)"/>
      <sheetName val="QDPR Entrada ES GSCM(duto) CP3"/>
      <sheetName val="QDPD_POS Entrada ES GSCM (CP3)"/>
      <sheetName val="QDPEA Entrada ES GSCM (CP3)"/>
      <sheetName val="QDPT Entrada ES GSCM (CP3)"/>
      <sheetName val="QDPR Entrada ES GSCM3 (CP3)"/>
      <sheetName val="QDPR Entrada ES GSCM3(duto) CP3"/>
      <sheetName val="QDPD_POS Entrada ES GSCM3 (CP3)"/>
      <sheetName val="QDPEA Entrada ES GSCM3 (CP3)"/>
      <sheetName val="QDPT Entrada ES GSCM3 (CP3)"/>
      <sheetName val="QDPR Entrada ES GSCM4 (CP3)"/>
      <sheetName val="QDPR Entrada ES GSCM4(duto) CP3"/>
      <sheetName val="QDPD_POS Entrada ES GSCM4 (CP3)"/>
      <sheetName val="QDPEA Entrada ES GSCM4 (CP3)"/>
      <sheetName val="QDPT Entrada ES GSCM4 (CP3)"/>
      <sheetName val="QDPR Entrada ES GSCM6 (CP3)"/>
      <sheetName val="QDPR Entrada ES GSCM6(duto) CP3"/>
      <sheetName val="QDPD_POS Entrada ES GSCM6 (CP3)"/>
      <sheetName val="QDPEA Entrada ES GSCM6 (CP3)"/>
      <sheetName val="QDPT Entrada ES GSCM6 (CP3)"/>
      <sheetName val="QDPR Entrada ES GSCM7 (CP3)"/>
      <sheetName val="QDPR Entrada ES GSCM7(duto) CP3"/>
      <sheetName val="QDPD_POS Entrada ES GSCM7 (CP3)"/>
      <sheetName val="QDPEA Entrada ES GSCM7 (CP3)"/>
      <sheetName val="QDPT Entrada ES GSCM7 (CP3)"/>
      <sheetName val="QDPR Entrada ES GSCM12 (CP3)"/>
      <sheetName val="QDPR Entrada ES GSCM12 duto CP3"/>
      <sheetName val="QDPD_POS Entrada ES GSCM12 CP3"/>
      <sheetName val="QDPEA Entrada ES GSCM12 (CP3)"/>
      <sheetName val="QDPT Entrada ES GSCM12 (CP3)"/>
      <sheetName val="QDPR Entrada ES CORD (CP4)"/>
      <sheetName val="QDPR Entrada ES CORD (duto) CP4"/>
      <sheetName val="QDPD_POS Entrada ES CORD (CP4)"/>
      <sheetName val="QDPEA Entrada ES CORD (CP4)"/>
      <sheetName val="QDPT Entrada ES CORD (CP4)"/>
      <sheetName val="QDPR Entrada ES CORD2 (CP4)"/>
      <sheetName val="QDPR Entrada ES CORD2(duto) CP4"/>
      <sheetName val="QDPD_POS Entrada ES CORD2 (CP4)"/>
      <sheetName val="QDPEA Entrada ES CORD2 (CP4)"/>
      <sheetName val="QDPT Entrada ES CORD2 (CP4)"/>
      <sheetName val="QDPR Entrada ES CORD3 (CP4)"/>
      <sheetName val="QDPR Entrada ES CORD3(duto) CP4"/>
      <sheetName val="QDPD_POS Entrada ES CORD3 (CP4)"/>
      <sheetName val="QDPEA Entrada ES CORD3 (CP4)"/>
      <sheetName val="QDPT Entrada ES CORD3 (CP4)"/>
      <sheetName val="QDPR Entrada ES CORD4 (CP4)"/>
      <sheetName val="QDPR Entrada ES CORD4(duto) CP4"/>
      <sheetName val="QDPD_POS Entrada ES CORD4 (CP4)"/>
      <sheetName val="QDPEA Entrada ES CORD4 (CP4)"/>
      <sheetName val="QDPT Entrada ES CORD4 (CP4)"/>
      <sheetName val="QDPR Entrada ES CORD6 (CP4)"/>
      <sheetName val="QDPR Entrada ES CORD6(duto) CP4"/>
      <sheetName val="QDPD_POS Entrada ES CORD6 (CP4)"/>
      <sheetName val="QDPEA Entrada ES CORD6 (CP4)"/>
      <sheetName val="QDPT Entrada ES CORD6 (CP4)"/>
      <sheetName val="QDPR Entrada ES CORD8 (CP4)"/>
      <sheetName val="QDPR Entrada ES CORD8(duto) CP4"/>
      <sheetName val="QDPD_POS Entrada ES CORD8 (CP4)"/>
      <sheetName val="QDPEA Entrada ES CORD8 (CP4)"/>
      <sheetName val="QDPT Entrada ES CORD8 (CP4)"/>
      <sheetName val="QDPR Entrada ES CORD10 (CP4)"/>
      <sheetName val="QDPR Entrada ES CORD10 duto CP4"/>
      <sheetName val="QDPD_POS Entrada ES CORD10 CP4"/>
      <sheetName val="QDPEA Entrada ES CORD10 (CP4)"/>
      <sheetName val="QDPT Entrada ES CORD10 (CP4)"/>
      <sheetName val="QDPR Entrada ES CORD11 (CP4)"/>
      <sheetName val="QDPR Entrada ES CORD11 duto CP4"/>
      <sheetName val="QDPD_POS Entrada ES CORD11 CP4"/>
      <sheetName val="QDPEA Entrada ES CORD11 (CP4)"/>
      <sheetName val="QDPT Entrada ES CORD11 (CP4)"/>
      <sheetName val="QDPR Entrada ES GSCM (CP4)"/>
      <sheetName val="QDPR Entrada ES GSCM(duto) CP4"/>
      <sheetName val="QDPD_POS Entrada ES GSCM (CP4)"/>
      <sheetName val="QDPEA Entrada ES GSCM (CP4)"/>
      <sheetName val="QDPT Entrada ES GSCM (CP4)"/>
      <sheetName val="QDPR Entrada ES GSCM4 (CP4)"/>
      <sheetName val="QDPR Entrada ES GSCM4(duto) CP4"/>
      <sheetName val="QDPD_POS Entrada ES GSCM4 (CP4)"/>
      <sheetName val="QDPEA Entrada ES GSCM4 (CP4)"/>
      <sheetName val="QDPT Entrada ES GSCM4 (CP4)"/>
      <sheetName val="QDPR Entrada ES GSCM6 (CP4)"/>
      <sheetName val="QDPR Entrada ES GSCM6(duto) CP4"/>
      <sheetName val="QDPD_POS Entrada ES GSCM6 (CP4)"/>
      <sheetName val="QDPEA Entrada ES GSCM6 (CP4)"/>
      <sheetName val="QDPT Entrada ES GSCM6 (CP4)"/>
      <sheetName val="QDPR Entrada ES GSCM8 (CP4)"/>
      <sheetName val="QDPR Entrada ES GSCM8(duto) CP4"/>
      <sheetName val="QDPD_POS Entrada ES GSCM8 (CP4)"/>
      <sheetName val="QDPEA Entrada ES GSCM8 (CP4)"/>
      <sheetName val="QDPT Entrada ES GSCM8 (CP4)"/>
      <sheetName val="QDPR Entrada ES GSCM9 (CP4)"/>
      <sheetName val="QDPR Entrada ES GSCM9(duto) CP4"/>
      <sheetName val="QDPD_POS Entrada ES GSCM9 (CP4)"/>
      <sheetName val="QDPEA Entrada ES GSCM9 (CP4)"/>
      <sheetName val="QDPT Entrada ES GSCM9 (CP4)"/>
      <sheetName val="QDPR Entrada ES GSCM12 (CP4)"/>
      <sheetName val="QDPR Entrada ES GSCM12 duto CP4"/>
      <sheetName val="QDPD_POS Entrada ES GSCM12 CP4"/>
      <sheetName val="QDPEA Entrada ES GSCM12 (CP4)"/>
      <sheetName val="QDPT Entrada ES GSCM12 (CP4)"/>
      <sheetName val="QDPR Entrada ES CORD (CP5)"/>
      <sheetName val="QDPR Entrada ES CORD (duto) CP5"/>
      <sheetName val="QDPD_POS Entrada ES CORD (CP5)"/>
      <sheetName val="QDPEA Entrada ES CORD (CP5)"/>
      <sheetName val="QDPT Entrada ES CORD (CP5)"/>
      <sheetName val="QDPR Entrada ES CORD2 (CP5)"/>
      <sheetName val="QDPR Entrada ES CORD2(duto) CP5"/>
      <sheetName val="QDPD_POS Entrada ES CORD2 (CP5)"/>
      <sheetName val="QDPEA Entrada ES CORD2 (CP5)"/>
      <sheetName val="QDPT Entrada ES CORD2 (CP5)"/>
      <sheetName val="QDPR Entrada ES GSCM5 (CP5)"/>
      <sheetName val="QDPR Entrada ES GSCM5(duto) CP5"/>
      <sheetName val="QDPD_POS Entrada ES GSCM5 (CP5)"/>
      <sheetName val="QDPEA Entrada ES GSCM5 (CP5)"/>
      <sheetName val="QDPT Entrada ES GSCM5 (CP5)"/>
      <sheetName val="QDPR Entrada ES CORD6 (CP6)"/>
      <sheetName val="QDPR Entrada ES CORD6(duto) CP6"/>
      <sheetName val="QDPD_POS Entrada ES CORD6 (CP6)"/>
      <sheetName val="QDPEA Entrada ES CORD6 (CP6)"/>
      <sheetName val="QDPT Entrada ES CORD6 (CP6)"/>
      <sheetName val="QDPR Entrada ES CORD11 (CP6)"/>
      <sheetName val="QDPR Entrada ES CORD11(duto)CP6"/>
      <sheetName val="QDPD_POS Entrada ES CORD11 CP6"/>
      <sheetName val="QDPEA Entrada ES CORD11 (CP6)"/>
      <sheetName val="QDPT Entrada ES CORD11 (CP6)"/>
      <sheetName val="QDPR Entrada ES GSCM4 (CP6)"/>
      <sheetName val="QDPR Entrada ES GSCM4(duto) CP6"/>
      <sheetName val="QDPD_POS Entrada ES GSCM4 (CP6)"/>
      <sheetName val="QDPEA Entrada ES GSCM4 (CP6)"/>
      <sheetName val="QDPT Entrada ES GSCM4 (CP6)"/>
      <sheetName val="QDPR Entrada ES GSCM6 (CP6)"/>
      <sheetName val="QDPR Entrada ES GSCM6(duto) CP6"/>
      <sheetName val="QDPD_POS Entrada ES GSCM6 (CP6)"/>
      <sheetName val="QDPEA Entrada ES GSCM6 (CP6)"/>
      <sheetName val="QDPT Entrada ES GSCM6 (CP6)"/>
      <sheetName val="QDPR Entrada ES GSCM8 (CP6)"/>
      <sheetName val="QDPR Entrada ES GSCM8(duto) CP6"/>
      <sheetName val="QDPD_POS Entrada ES GSCM8 (CP6)"/>
      <sheetName val="QDPEA Entrada ES GSCM8 (CP6)"/>
      <sheetName val="QDPT Entrada ES GSCM8 (CP6)"/>
      <sheetName val="QDPR Entrada ES CORD (CP7)"/>
      <sheetName val="QDPR Entrada ES CORD (duto) CP7"/>
      <sheetName val="QDPD_POS Entrada ES CORD (CP7)"/>
      <sheetName val="QDPEA Entrada ES CORD (CP7)"/>
      <sheetName val="QDPT Entrada ES CORD (CP7)"/>
      <sheetName val="QDPR Entrada ES CORD2 (CP7)"/>
      <sheetName val="QDPR Entrada ES CORD2(duto) CP7"/>
      <sheetName val="QDPD_POS Entrada ES CORD2 (CP7)"/>
      <sheetName val="QDPEA Entrada ES CORD2 (CP7)"/>
      <sheetName val="QDPT Entrada ES CORD2 (CP7)"/>
      <sheetName val="QDPR Entrada ES CORD14 (CP8)"/>
      <sheetName val="QDPR Entrada ES CORD14(duto)CP8"/>
      <sheetName val="QDPD_POS Entrada ES CORD14 CP8"/>
      <sheetName val="QDPEA Entrada ES CORD14 (CP8)"/>
      <sheetName val="QDPT Entrada ES CORD14 (CP8)"/>
      <sheetName val="QDPD_POS Entrada ES GAR TOTAL"/>
      <sheetName val="QDPT Entrada ES GAR TOTAL"/>
      <sheetName val="QDPD_POS Entrada ES COR TOTAL"/>
      <sheetName val="QDPT Entrada ES COR TOTAL"/>
      <sheetName val="QDPD_POS Entrada ES CORD TOTAL"/>
      <sheetName val="QDPT Entrada ES CORD TOTAL"/>
      <sheetName val="QDPD_POS Entrada ES CORD2 TOTAL"/>
      <sheetName val="QDPT Entrada ES CORD2 TOTAL"/>
      <sheetName val="QDPD_POS Entrada ES CORD3 TOTAL"/>
      <sheetName val="QDPT Entrada ES CORD3 TOTAL"/>
      <sheetName val="QDPD_POS Entrada ES CORD4 TOTAL"/>
      <sheetName val="QDPT Entrada ES CORD4 TOTAL"/>
      <sheetName val="QDPD_POS Entrada ES CORD5 TOTAL"/>
      <sheetName val="QDPT Entrada ES CORD5 TOTAL"/>
      <sheetName val="QDPD_POS Entrada ES CORD6 TOTAL"/>
      <sheetName val="QDPT Entrada ES CORD6 TOTAL"/>
      <sheetName val="QDPD_POS Entrada ES CORD7 TOTAL"/>
      <sheetName val="QDPT Entrada ES CORD7 TOTAL"/>
      <sheetName val="QDPD_POS Entrada ES CORD8 TOTAL"/>
      <sheetName val="QDPT Entrada ES CORD8 TOTAL"/>
      <sheetName val="QDPD_POS Entrada ES CORD9 TOTAL"/>
      <sheetName val="QDPT Entrada ES CORD9 TOTAL"/>
      <sheetName val="QDPD_POS Entrada ES CORD10 TOT"/>
      <sheetName val="QDPT Entrada ES CORD10 TOTAL"/>
      <sheetName val="QDPD_POS Entrada ES CORD11 TOT"/>
      <sheetName val="QDPT Entrada ES CORD11 TOTAL"/>
      <sheetName val="QDPD_POS Entrada ES CORD12 TOT"/>
      <sheetName val="QDPT Entrada ES CORD12 TOTAL"/>
      <sheetName val="QDPD_POS Entrada ES CORD13 TOT"/>
      <sheetName val="QDPT Entrada ES CORD13 TOTAL"/>
      <sheetName val="QDPD_POS Entrada ES CORD14 TOT"/>
      <sheetName val="QDPT Entrada ES CORD14 TOTAL"/>
      <sheetName val="QDPD_POS Entrada ES GSC TOTAL"/>
      <sheetName val="QDPT Entrada ES GSC TOTAL"/>
      <sheetName val="QDPD_POS Entrada ES GSCM TOT"/>
      <sheetName val="QDPT Entrada ES GSCM TOTAL"/>
      <sheetName val="QDPD_POS Entrada ES GSCM2 TOT"/>
      <sheetName val="QDPT Entrada ES GSCM2 TOTAL"/>
      <sheetName val="QDPD_POS Entrada ES GSCM3 TOT"/>
      <sheetName val="QDPT Entrada ES GSCM3 TOTAL"/>
      <sheetName val="QDPD_POS Entrada ES GSCM4 TOT"/>
      <sheetName val="QDPT Entrada ES GSCM4 TOTAL"/>
      <sheetName val="QDPD_POS Entrada ES GSCM5 TOT"/>
      <sheetName val="QDPT Entrada ES GSCM5 TOTAL"/>
      <sheetName val="QDPD_POS Entrada ES GSCM6 TOT"/>
      <sheetName val="QDPT Entrada ES GSCM6 TOTAL"/>
      <sheetName val="QDPD_POS Entrada ES GSCM7 TOT"/>
      <sheetName val="QDPT Entrada ES GSCM7 TOTAL"/>
      <sheetName val="QDPD_POS Entrada ES GSCM8 TOT"/>
      <sheetName val="QDPT Entrada ES GSCM8 TOTAL"/>
      <sheetName val="QDPD_POS Entrada ES GSCM9 TOT"/>
      <sheetName val="QDPT Entrada ES GSCM9 TOTAL"/>
      <sheetName val="QDPD_POS Entrada ES GSCM10 TOT"/>
      <sheetName val="QDPT Entrada ES GSCM10 TOTAL"/>
      <sheetName val="QDPD_POS Entrada ES GSCM11 TOT"/>
      <sheetName val="QDPT Entrada ES GSCM11 TOTAL"/>
      <sheetName val="QDPD_POS Entrada ES GSCM12 TOT"/>
      <sheetName val="QDPT Entrada ES GSCM12 TOTAL"/>
      <sheetName val="QDPR Saída ES COR"/>
      <sheetName val="QDPR Saída ES COR (duto)"/>
      <sheetName val="QDPD_NEG Saída ES COR"/>
      <sheetName val="QDPEA Saída ES COR"/>
      <sheetName val="QDPT Saída ES COR"/>
      <sheetName val="QDPR Saída ES CORD"/>
      <sheetName val="QDPR Saída ES CORD (duto)"/>
      <sheetName val="QDPD_NEG Saída ES CORD"/>
      <sheetName val="QDPEA Saída ES CORD"/>
      <sheetName val="QDPT Saída ES CORD"/>
      <sheetName val="QDPR Saída ES CORD2"/>
      <sheetName val="QDPR Saída ES CORD2 (duto)"/>
      <sheetName val="QDPD_NEG Saída ES CORD2"/>
      <sheetName val="QDPEA Saída ES CORD2"/>
      <sheetName val="QDPT Saída ES CORD2"/>
      <sheetName val="QDPR Saída ES CORD3"/>
      <sheetName val="QDPR Saída ES CORD3 (duto)"/>
      <sheetName val="QDPD_NEG Saída ES CORD3"/>
      <sheetName val="QDPEA Saída ES CORD3"/>
      <sheetName val="QDPT Saída ES CORD3"/>
      <sheetName val="QDPR Saída ES CORD4"/>
      <sheetName val="QDPR Saída ES CORD4 (duto)"/>
      <sheetName val="QDPD_NEG Saída ES CORD4"/>
      <sheetName val="QDPEA Saída ES CORD4"/>
      <sheetName val="QDPT Saída ES CORD4"/>
      <sheetName val="QDPR Saída ES CORD5"/>
      <sheetName val="QDPR Saída ES CORD5 (duto)"/>
      <sheetName val="QDPD_NEG Saída ES CORD5"/>
      <sheetName val="QDPEA Saída ES CORD5"/>
      <sheetName val="QDPT Saída ES CORD5"/>
      <sheetName val="QDPR Saída ES GSC"/>
      <sheetName val="QDPR Saída ES GSC (duto)"/>
      <sheetName val="QDPD_NEG Saída ES GSC"/>
      <sheetName val="QDPEA Saída ES GSC"/>
      <sheetName val="QDPT Saída ES GSC"/>
      <sheetName val="QDPR Saída ES GSCM"/>
      <sheetName val="QDPR Saída ES GSCM (duto)"/>
      <sheetName val="QDPD_NEG Saída ES GSCM"/>
      <sheetName val="QDPEA Saída ES GSCM"/>
      <sheetName val="QDPT Saída ES GSCM"/>
      <sheetName val="QDPR Saída ES GSCM3"/>
      <sheetName val="QDPR Saída ES GSCM3 (duto)"/>
      <sheetName val="QDPD_NEG Saída ES GSCM3"/>
      <sheetName val="QDPEA Saída ES GSCM3"/>
      <sheetName val="QDPT Saída ES GSCM3"/>
      <sheetName val="QDPD_POS Saída ES COR"/>
      <sheetName val="QDPD_POS Saída ES CORD"/>
      <sheetName val="QDPD_POS Saída ES CORD2"/>
      <sheetName val="QDPD_POS Saída ES CORD3"/>
      <sheetName val="QDPD_POS Saída ES CORD4"/>
      <sheetName val="QDPD_POS Saída ES CORD5"/>
      <sheetName val="QDPD_POS Saída ES GSC"/>
      <sheetName val="QDPD_POS Saída ES GSCM3"/>
      <sheetName val="QDPT Saída ES"/>
      <sheetName val="QDPR Saída ES GAR (CP)"/>
      <sheetName val="QDPR Saída ES GAR (duto)(CP)"/>
      <sheetName val="QDPD_NEG Saída ES GAR (CP)"/>
      <sheetName val="QDPT Saída ES GAR (CP)"/>
      <sheetName val="QDPEA Saída ES GAR (CP)"/>
      <sheetName val="QDPR Saída ES COR (CP)"/>
      <sheetName val="QDPR Saída ES COR (duto) (CP)"/>
      <sheetName val="QDPD_NEG Saída ES COR (CP)"/>
      <sheetName val="QDPEA Saída ES COR (CP)"/>
      <sheetName val="QDPT Saída ES COR (CP)"/>
      <sheetName val="QDPR Saída ES CORD (CP)"/>
      <sheetName val="QDPR Saída ES CORD (duto) (CP)"/>
      <sheetName val="QDPD_NEG Saída ES CORD (CP)"/>
      <sheetName val="QDPEA Saída ES CORD (CP)"/>
      <sheetName val="QDPT Saída ES CORD (CP)"/>
      <sheetName val="QDPR Saída ES CORD2 (CP)"/>
      <sheetName val="QDPR Saída ES CORD2 (duto) (CP)"/>
      <sheetName val="QDPD_NEG Saída ES CORD2 (CP)"/>
      <sheetName val="QDPEA Saída ES CORD2 (CP)"/>
      <sheetName val="QDPT Saída ES CORD2 (CP)"/>
      <sheetName val="QDPR Saída ES CORD3 (CP)"/>
      <sheetName val="QDPR Saída ES CORD3 (duto) (CP)"/>
      <sheetName val="QDPD_NEG Saída ES CORD3 (CP)"/>
      <sheetName val="QDPEA Saída ES CORD3 (CP)"/>
      <sheetName val="QDPT Saída ES CORD3 (CP)"/>
      <sheetName val="QDPR Saída ES CORD4 (CP)"/>
      <sheetName val="QDPR Saída ES CORD4 (duto) (CP)"/>
      <sheetName val="QDPD_NEG Saída ES CORD4 (CP)"/>
      <sheetName val="QDPEA Saída ES CORD4 (CP)"/>
      <sheetName val="QDPT Saída ES CORD4 (CP)"/>
      <sheetName val="QDPR Saída ES CORD5 (CP)"/>
      <sheetName val="QDPR Saída ES CORD5 (duto) (CP)"/>
      <sheetName val="QDPD_NEG Saída ES CORD5 (CP)"/>
      <sheetName val="QDPEA Saída ES CORD5 (CP)"/>
      <sheetName val="QDPT Saída ES CORD5 (CP)"/>
      <sheetName val="QDPR Saída ES CORD6 (CP)"/>
      <sheetName val="QDPR Saída ES CORD6 (duto) (CP)"/>
      <sheetName val="QDPD_NEG Saída ES CORD6 (CP)"/>
      <sheetName val="QDPEA Saída ES CORD6 (CP)"/>
      <sheetName val="QDPT Saída ES CORD6 (CP)"/>
      <sheetName val="QDPR Saída ES CORD7 (CP)"/>
      <sheetName val="QDPR Saída ES CORD7 (duto) (CP)"/>
      <sheetName val="QDPD_NEG Saída ES CORD7 (CP)"/>
      <sheetName val="QDPEA Saída ES CORD7 (CP)"/>
      <sheetName val="QDPT Saída ES CORD7 (CP)"/>
      <sheetName val="QDPR Saída ES CORD8 (CP)"/>
      <sheetName val="QDPR Saída ES CORD8 (duto) (CP)"/>
      <sheetName val="QDPD_NEG Saída ES CORD8 (CP)"/>
      <sheetName val="QDPEA Saída ES CORD8 (CP)"/>
      <sheetName val="QDPT Saída ES CORD8 (CP)"/>
      <sheetName val="QDPR Saída ES CORD9 (CP)"/>
      <sheetName val="QDPR Saída ES CORD9 (duto) CP"/>
      <sheetName val="QDPD_NEG Saída ES CORD9 (CP)"/>
      <sheetName val="QDPEA Saída ES CORD9 (CP)"/>
      <sheetName val="QDPT Saída ES CORD9 (CP)"/>
      <sheetName val="QDPR Saída ES CORD10 (CP)"/>
      <sheetName val="QDPR Saída ES CORD10 (duto) CP"/>
      <sheetName val="QDPD_NEG Saída ES CORD10 (CP)"/>
      <sheetName val="QDPEA Saída ES CORD10 (CP)"/>
      <sheetName val="QDPT Saída ES CORD10 (CP)"/>
      <sheetName val="QDPR Saída ES CORD12 (CP)"/>
      <sheetName val="QDPR Saída ES CORD12 (duto) CP"/>
      <sheetName val="QDPD_NEG Saída ES CORD12 (CP)"/>
      <sheetName val="QDPEA Saída ES CORD12 (CP)"/>
      <sheetName val="QDPT Saída ES CORD12 (CP)"/>
      <sheetName val="QDPR Saída ES GSC (CP)"/>
      <sheetName val="QDPR Saída ES GSC (duto) (CP)"/>
      <sheetName val="QDPD_NEG Saída ES GSC (CP)"/>
      <sheetName val="QDPEA Saída ES GSC (CP)"/>
      <sheetName val="QDPT Saída ES GSC (CP)"/>
      <sheetName val="QDPR Saída ES GSCM (CP)"/>
      <sheetName val="QDPR Saída ES GSCM (duto) (CP)"/>
      <sheetName val="QDPD_NEG Saída ES GSCM (CP)"/>
      <sheetName val="QDPEA Saída ES GSCM (CP)"/>
      <sheetName val="QDPT Saída ES GSCM (CP)"/>
      <sheetName val="QDPR Saída ES GSCM2 (CP)"/>
      <sheetName val="QDPR Saída ES GSCM2 (duto) (CP)"/>
      <sheetName val="QDPD_NEG Saída ES GSCM2 (CP)"/>
      <sheetName val="QDPEA Saída ES GSCM2 (CP)"/>
      <sheetName val="QDPT Saída ES GSCM2 (CP)"/>
      <sheetName val="QDPR Saída ES GSCM3 (CP)"/>
      <sheetName val="QDPR Saída ES GSCM3 (duto)(CP)"/>
      <sheetName val="QDPD_NEG Saída ES GSCM3 (CP)"/>
      <sheetName val="QDPEA Saída ES GSCM3 (CP)"/>
      <sheetName val="QDPT Saída ES GSCM3 (CP)"/>
      <sheetName val="QDPR Saída ES GSCM6 (CP)"/>
      <sheetName val="QDPR Saída ES GSCM6 (duto)(CP)"/>
      <sheetName val="QDPD_NEG Saída ES GSCM6 (CP)"/>
      <sheetName val="QDPEA Saída ES GSCM6 (CP)"/>
      <sheetName val="QDPT Saída ES GSCM6 (CP)"/>
      <sheetName val="QDPR Saída ES GSCM7 (CP)"/>
      <sheetName val="QDPR Saída ES GSCM7 (duto)(CP)"/>
      <sheetName val="QDPD_NEG Saída ES GSCM7 (CP)"/>
      <sheetName val="QDPEA Saída ES GSCM7 (CP)"/>
      <sheetName val="QDPT Saída ES GSCM7 (CP)"/>
      <sheetName val="QDPR Saída ES GSCM10 (CP)"/>
      <sheetName val="QDPR Saída ES GSCM10 (duto) CP"/>
      <sheetName val="QDPD_NEG Saída ES GSCM10 (CP)"/>
      <sheetName val="QDPEA Saída ES GSCM10 (CP)"/>
      <sheetName val="QDPT Saída ES GSCM10 (CP)"/>
      <sheetName val="QDPR Saída ES GSCM11 (CP)"/>
      <sheetName val="QDPR Saída ES GSCM11 (duto) CP"/>
      <sheetName val="QDPD_NEG Saída ES GSCM11 (CP)"/>
      <sheetName val="QDPEA Saída ES GSCM11 (CP)"/>
      <sheetName val="QDPT Saída ES GSCM11 (CP)"/>
      <sheetName val="QDPR Saída ES GSCM12 (CP)"/>
      <sheetName val="QDPR Saída ES GSCM12 (duto) CP"/>
      <sheetName val="QDPD_NEG Saída ES GSCM12 (CP)"/>
      <sheetName val="QDPEA Saída ES GSCM12 (CP)"/>
      <sheetName val="QDPT Saída ES GSCM12 (CP)"/>
      <sheetName val="QDPD_POS Saída ES (CP) COR"/>
      <sheetName val="QDPD_POS Saída ES (CP) CORD"/>
      <sheetName val="QDPD_POS Saída ES (CP) CORD2"/>
      <sheetName val="QDPD_POS Saída ES (CP) CORD3"/>
      <sheetName val="QDPD_POS Saída ES (CP) CORD4"/>
      <sheetName val="QDPD_POS Saída ES (CP) CORD5"/>
      <sheetName val="QDPD_POS Saída ES (CP) CORD6"/>
      <sheetName val="QDPD_POS Saída ES (CP) CORD7"/>
      <sheetName val="QDPD_POS Saída ES (CP) CORD8"/>
      <sheetName val="QDPD_POS Saída ES (CP) CORD9"/>
      <sheetName val="QDPD_POS Saída ES (CP) CORD10"/>
      <sheetName val="QDPD_POS Saída ES (CP) CORD12"/>
      <sheetName val="QDPD_POS Saída ES (CP) GSC"/>
      <sheetName val="QDPD_POS Saída ES (CP) GSCM"/>
      <sheetName val="QDPD_POS Saída ES (CP) GSCM2"/>
      <sheetName val="QDPD_POS Saída ES (CP) GSCM3"/>
      <sheetName val="QDPD_POS Saída ES (CP) GSCM6"/>
      <sheetName val="QDPD_POS Saída ES (CP) GSCM7"/>
      <sheetName val="QDPD_POS Saída ES (CP) GSCM10"/>
      <sheetName val="QDPD_POS Saída ES (CP) GSCM11"/>
      <sheetName val="QDPD_POS Saída ES (CP) GSCM12"/>
      <sheetName val="QDPD_POS Saída ES (CP) GAR"/>
      <sheetName val="QDPT Saída ES (CP)"/>
      <sheetName val="QDPR Saída ES GAR (CP2)"/>
      <sheetName val="QDPR Saída ES GAR (duto) (CP2)"/>
      <sheetName val="QDPD_NEG Saída ES GAR (CP2)"/>
      <sheetName val="QDPEA Saída ES GAR (CP2)"/>
      <sheetName val="QDPT Saída ES GAR (CP2)"/>
      <sheetName val="QDPR Saída ES COR (CP2)"/>
      <sheetName val="QDPR Saída ES COR (duto) (CP2)"/>
      <sheetName val="QDPD_NEG Saída ES COR (CP2)"/>
      <sheetName val="QDPEA Saída ES COR (CP2)"/>
      <sheetName val="QDPT Saída ES COR (CP2)"/>
      <sheetName val="QDPR Saída ES CORD (CP2)"/>
      <sheetName val="QDPR Saída ES CORD (duto) (CP2)"/>
      <sheetName val="QDPD_NEG Saída ES CORD (CP2)"/>
      <sheetName val="QDPEA Saída ES CORD (CP2)"/>
      <sheetName val="QDPT Saída ES CORD (CP2)"/>
      <sheetName val="QDPR Saída ES CORD2 (CP2)"/>
      <sheetName val="QDPR Saída ES CORD2 (duto) CP2"/>
      <sheetName val="QDPD_NEG Saída ES CORD2 (CP2)"/>
      <sheetName val="QDPEA Saída ES CORD2 (CP2)"/>
      <sheetName val="QDPT Saída ES CORD2 (CP2)"/>
      <sheetName val="QDPR Saída ES CORD3 (CP2)"/>
      <sheetName val="QDPR Saída ES CORD3 (duto) CP2"/>
      <sheetName val="QDPD_NEG Saída ES CORD3 (CP2)"/>
      <sheetName val="QDPEA Saída ES CORD3 (CP2)"/>
      <sheetName val="QDPT Saída ES CORD3 (CP2)"/>
      <sheetName val="QDPR Saída ES CORD4 (CP2)"/>
      <sheetName val="QDPR Saída ES CORD4 (duto) CP2"/>
      <sheetName val="QDPD_NEG Saída ES CORD4 (CP2)"/>
      <sheetName val="QDPEA Saída ES CORD4 (CP2)"/>
      <sheetName val="QDPT Saída ES CORD4 (CP2)"/>
      <sheetName val="QDPR Saída ES CORD5 (CP2)"/>
      <sheetName val="QDPR Saída ES CORD5 (duto) CP2"/>
      <sheetName val="QDPD_NEG Saída ES CORD5 (CP2)"/>
      <sheetName val="QDPEA Saída ES CORD5 (CP2)"/>
      <sheetName val="QDPT Saída ES CORD5 (CP2)"/>
      <sheetName val="QDPR Saída ES CORD6 (CP2)"/>
      <sheetName val="QDPR Saída ES CORD6 (duto) CP2"/>
      <sheetName val="QDPD_NEG Saída ES CORD6 (CP2)"/>
      <sheetName val="QDPEA Saída ES CORD6 (CP2)"/>
      <sheetName val="QDPT Saída ES CORD6 (CP2)"/>
      <sheetName val="QDPR Saída ES CORD7 (CP2)"/>
      <sheetName val="QDPR Saída ES CORD7 (duto) CP2"/>
      <sheetName val="QDPD_NEG Saída ES CORD7 (CP2)"/>
      <sheetName val="QDPEA Saída ES CORD7 (CP2)"/>
      <sheetName val="QDPT Saída ES CORD7 (CP2)"/>
      <sheetName val="QDPR Saída ES CORD8 (CP2)"/>
      <sheetName val="QDPR Saída ES CORD8 (duto) CP2"/>
      <sheetName val="QDPD_NEG Saída ES CORD8 (CP2)"/>
      <sheetName val="QDPEA Saída ES CORD8 (CP2)"/>
      <sheetName val="QDPT Saída ES CORD8 (CP2)"/>
      <sheetName val="QDPR Saída ES CORD9 (CP2)"/>
      <sheetName val="QDPR Saída ES CORD9 (duto) CP2"/>
      <sheetName val="QDPD_NEG Saída ES CORD9 (CP2)"/>
      <sheetName val="QDPEA Saída ES CORD9 (CP2)"/>
      <sheetName val="QDPT Saída ES CORD9 (CP2)"/>
      <sheetName val="QDPR Saída ES CORD10 (CP2)"/>
      <sheetName val="QDPR Saída ES CORD10 (duto) CP2"/>
      <sheetName val="QDPD_NEG Saída ES CORD10 (CP2)"/>
      <sheetName val="QDPEA Saída ES CORD10 (CP2)"/>
      <sheetName val="QDPT Saída ES CORD10 (CP2)"/>
      <sheetName val="QDPR Saída ES CORD11 (CP2)"/>
      <sheetName val="QDPR Saída ES CORD11 (duto) CP2"/>
      <sheetName val="QDPD_NEG Saída ES CORD11 (CP2)"/>
      <sheetName val="QDPEA Saída ES CORD11 (CP2)"/>
      <sheetName val="QDPT Saída ES CORD11 (CP2)"/>
      <sheetName val="QDPR Saída ES CORD13 (CP2)"/>
      <sheetName val="QDPR Saída ES CORD13 (duto) CP2"/>
      <sheetName val="QDPD_NEG Saída ES CORD13 (CP2)"/>
      <sheetName val="QDPEA Saída ES CORD13 (CP2)"/>
      <sheetName val="QDPT Saída ES CORD13 (CP2)"/>
      <sheetName val="QDPR Saída ES GSC (CP2)"/>
      <sheetName val="QDPR Saída ES GSC (duto) (CP2)"/>
      <sheetName val="QDPD_NEG Saída ES GSC (CP2)"/>
      <sheetName val="QDPEA Saída ES GSC (CP2)"/>
      <sheetName val="QDPT Saída ES GSC (CP2)"/>
      <sheetName val="QDPR Saída ES GSCM (CP2)"/>
      <sheetName val="QDPR Saída ES GSCM (duto) (CP2)"/>
      <sheetName val="QDPD_NEG Saída ES GSCM (CP2)"/>
      <sheetName val="QDPEA Saída ES GSCM (CP2)"/>
      <sheetName val="QDPT Saída ES GSCM (CP2)"/>
      <sheetName val="QDPR Saída ES GSCM2 (CP2)"/>
      <sheetName val="QDPR Saída ES GSCM2 (duto)(CP2)"/>
      <sheetName val="QDPD_NEG Saída ES GSCM2 (CP2)"/>
      <sheetName val="QDPEA Saída ES GSCM2 (CP2)"/>
      <sheetName val="QDPT Saída ES GSCM2 (CP2)"/>
      <sheetName val="QDPR Saída ES GSCM3 (CP2)"/>
      <sheetName val="QDPR Saída ES GSCM3 (duto)(CP2)"/>
      <sheetName val="QDPD_NEG Saída ES GSCM3 (CP2)"/>
      <sheetName val="QDPEA Saída ES GSCM3 (CP2)"/>
      <sheetName val="QDPT Saída ES GSCM3 (CP2)"/>
      <sheetName val="QDPR Saída ES GSCM4 (CP2)"/>
      <sheetName val="QDPR Saída ES GSCM4 (duto)(CP2)"/>
      <sheetName val="QDPD_NEG Saída ES GSCM4 (CP2)"/>
      <sheetName val="QDPEA Saída ES GSCM4 (CP2)"/>
      <sheetName val="QDPT Saída ES GSCM4 (CP2)"/>
      <sheetName val="QDPR Saída ES GSCM7 (CP2)"/>
      <sheetName val="QDPR Saída ES GSCM7 (duto)(CP2)"/>
      <sheetName val="QDPD_NEG Saída ES GSCM7 (CP2)"/>
      <sheetName val="QDPEA Saída ES GSCM7 (CP2)"/>
      <sheetName val="QDPT Saída ES GSCM7 (CP2)"/>
      <sheetName val="QDPR Saída ES GSCM9 (CP2)"/>
      <sheetName val="QDPR Saída ES GSCM9 (duto)(CP2)"/>
      <sheetName val="QDPD_NEG Saída ES GSCM9 (CP2)"/>
      <sheetName val="QDPEA Saída ES GSCM9 (CP2)"/>
      <sheetName val="QDPT Saída ES GSCM9 (CP2)"/>
      <sheetName val="QDPR Saída ES GSCM10 (CP2)"/>
      <sheetName val="QDPR Saída ES GSCM10 (duto) CP2"/>
      <sheetName val="QDPD_NEG Saída ES GSCM10 (CP2)"/>
      <sheetName val="QDPEA Saída ES GSCM10 (CP2)"/>
      <sheetName val="QDPT Saída ES GSCM10 (CP2)"/>
      <sheetName val="QDPR Saída ES GSCM12 (CP2)"/>
      <sheetName val="QDPR Saída ES GSCM12 (duto) CP2"/>
      <sheetName val="QDPD_NEG Saída ES GSCM12 (CP2)"/>
      <sheetName val="QDPEA Saída ES GSCM12 (CP2)"/>
      <sheetName val="QDPT Saída ES GSCM12 (CP2)"/>
      <sheetName val="QDPD_POS Saída ES (CP2) COR"/>
      <sheetName val="QDPD_POS Saída ES (CP2) CORD"/>
      <sheetName val="QDPD_POS Saída ES (CP2) CORD2"/>
      <sheetName val="QDPD_POS Saída ES (CP2) CORD3"/>
      <sheetName val="QDPD_POS Saída ES (CP2) CORD4"/>
      <sheetName val="QDPD_POS Saída ES (CP2) CORD5"/>
      <sheetName val="QDPD_POS Saída ES (CP2) CORD6"/>
      <sheetName val="QDPD_POS Saída ES (CP2) CORD7"/>
      <sheetName val="QDPD_POS Saída ES (CP2) CORD8"/>
      <sheetName val="QDPD_POS Saída ES (CP2) CORD9"/>
      <sheetName val="QDPD_POS Saída ES (CP2) CORD10"/>
      <sheetName val="QDPD_POS Saída ES (CP2) CORD11"/>
      <sheetName val="QDPD_POS Saída ES (CP2) CORD13"/>
      <sheetName val="QDPD_POS Saída ES (CP2) GSC"/>
      <sheetName val="QDPD_POS Saída ES (CP2) GSCM"/>
      <sheetName val="QDPD_POS Saída ES (CP2) GSCM2"/>
      <sheetName val="QDPD_POS Saída ES (CP2) GSCM3"/>
      <sheetName val="QDPD_POS Saída ES (CP2) GSCM4"/>
      <sheetName val="QDPD_POS Saída ES (CP2) GSCM5"/>
      <sheetName val="QDPD_POS Saída ES (CP2) GSCM6"/>
      <sheetName val="QDPD_POS Saída ES (CP2) GSCM7"/>
      <sheetName val="QDPD_POS Saída ES (CP2) GSCM9"/>
      <sheetName val="QDPD_POS Saída ES (CP2) GSCM10"/>
      <sheetName val="QDPD_POS Saída ES (CP2) GSCM12"/>
      <sheetName val="QDPD_POS Saída ES (CP2) GAR"/>
      <sheetName val="QDPT Saída ES (CP2)"/>
      <sheetName val="QDPR Saída ES GAR (CP3)"/>
      <sheetName val="QDPR Saída ES GAR (duto) (CP3)"/>
      <sheetName val="QDPD_NEG Saída ES GAR (CP3)"/>
      <sheetName val="QDPEA Saída ES GAR (CP3)"/>
      <sheetName val="QDPT Saída ES GAR (CP3)"/>
      <sheetName val="QDPR Saída ES CORD (CP3)"/>
      <sheetName val="QDPR Saída ES CORD (duto) (CP3)"/>
      <sheetName val="QDPD_NEG Saída ES CORD (CP3)"/>
      <sheetName val="QDPEA Saída ES CORD (CP3)"/>
      <sheetName val="QDPT Saída ES CORD (CP3)"/>
      <sheetName val="QDPR Saída ES CORD2 (CP3)"/>
      <sheetName val="QDPR Saída ES CORD2 (duto) CP3"/>
      <sheetName val="QDPD_NEG Saída ES CORD2 (CP3)"/>
      <sheetName val="QDPEA Saída ES CORD2 (CP3)"/>
      <sheetName val="QDPT Saída ES CORD2 (CP3)"/>
      <sheetName val="QDPR Saída ES CORD3 (CP3)"/>
      <sheetName val="QDPR Saída ES CORD3 (duto) CP3"/>
      <sheetName val="QDPD_NEG Saída ES CORD3 (CP3)"/>
      <sheetName val="QDPEA Saída ES CORD3 (CP3)"/>
      <sheetName val="QDPT Saída ES CORD3 (CP3)"/>
      <sheetName val="QDPR Saída ES CORD4 (CP3)"/>
      <sheetName val="QDPR Saída ES CORD4 (duto) CP3"/>
      <sheetName val="QDPD_NEG Saída ES CORD4 (CP3)"/>
      <sheetName val="QDPEA Saída ES CORD4 (CP3)"/>
      <sheetName val="QDPT Saída ES CORD4 (CP3)"/>
      <sheetName val="QDPR Saída ES CORD5 (CP3)"/>
      <sheetName val="QDPR Saída ES CORD5 (duto) CP3"/>
      <sheetName val="QDPD_NEG Saída ES CORD5 (CP3)"/>
      <sheetName val="QDPEA Saída ES CORD5 (CP3)"/>
      <sheetName val="QDPT Saída ES CORD5 (CP3)"/>
      <sheetName val="QDPR Saída ES CORD6 (CP3)"/>
      <sheetName val="QDPR Saída ES CORD6 (duto) CP3"/>
      <sheetName val="QDPD_NEG Saída ES CORD6 (CP3)"/>
      <sheetName val="QDPEA Saída ES CORD6 (CP3)"/>
      <sheetName val="QDPT Saída ES CORD6 (CP3)"/>
      <sheetName val="QDPR Saída ES CORD7 (CP3)"/>
      <sheetName val="QDPR Saída ES CORD7 (duto) CP3"/>
      <sheetName val="QDPD_NEG Saída ES CORD7 (CP3)"/>
      <sheetName val="QDPEA Saída ES CORD7 (CP3)"/>
      <sheetName val="QDPT Saída ES CORD7 (CP3)"/>
      <sheetName val="QDPR Saída ES CORD8 (CP3)"/>
      <sheetName val="QDPR Saída ES CORD8 (duto) CP3"/>
      <sheetName val="QDPD_NEG Saída ES CORD8 (CP3)"/>
      <sheetName val="QDPEA Saída ES CORD8 (CP3)"/>
      <sheetName val="QDPT Saída ES CORD8 (CP3)"/>
      <sheetName val="QDPR Saída ES CORD9 (CP3)"/>
      <sheetName val="QDPR Saída ES CORD9 (duto) CP3"/>
      <sheetName val="QDPD_NEG Saída ES CORD9 (CP3)"/>
      <sheetName val="QDPEA Saída ES CORD9 (CP3)"/>
      <sheetName val="QDPT Saída ES CORD9 (CP3)"/>
      <sheetName val="QDPR Saída ES CORD10 (CP3)"/>
      <sheetName val="QDPR Saída ES CORD10 (duto) CP3"/>
      <sheetName val="QDPD_NEG Saída ES CORD10 (CP3)"/>
      <sheetName val="QDPEA Saída ES CORD10 (CP3)"/>
      <sheetName val="QDPT Saída ES CORD10 (CP3)"/>
      <sheetName val="QDPR Saída ES CORD11 (CP3)"/>
      <sheetName val="QDPR Saída ES CORD11 (duto) CP3"/>
      <sheetName val="QDPD_NEG Saída ES CORD11 (CP3)"/>
      <sheetName val="QDPEA Saída ES CORD11 (CP3)"/>
      <sheetName val="QDPT Saída ES CORD11 (CP3)"/>
      <sheetName val="QDPR Saída ES CORD14 (CP3)"/>
      <sheetName val="QDPR Saída ES CORD14 (duto) CP3"/>
      <sheetName val="QDPD_NEG Saída ES CORD14 (CP3)"/>
      <sheetName val="QDPEA Saída ES CORD14 (CP3)"/>
      <sheetName val="QDPT Saída ES CORD14 (CP3)"/>
      <sheetName val="QDPR Saída ES GSCM (CP3)"/>
      <sheetName val="QDPR Saída ES GSCM (duto) CP3"/>
      <sheetName val="QDPD_NEG Saída ES GSCM (CP3)"/>
      <sheetName val="QDPEA Saída ES GSCM (CP3)"/>
      <sheetName val="QDPT Saída ES GSCM (CP3)"/>
      <sheetName val="QDPR Saída ES GSCM3 (CP3)"/>
      <sheetName val="QDPR Saída ES GSCM3(duto) CP3"/>
      <sheetName val="QDPD_NEG Saída ES GSCM3 (CP3)"/>
      <sheetName val="QDPEA Saída ES GSCM3 (CP3)"/>
      <sheetName val="QDPT Saída ES GSCM3 (CP3)"/>
      <sheetName val="QDPR Saída ES GSCM4 (CP3)"/>
      <sheetName val="QDPR Saída ES GSCM4 (duto) CP3"/>
      <sheetName val="QDPD_NEG Saída ES GSCM4 (CP3)"/>
      <sheetName val="QDPEA Saída ES GSCM4 (CP3)"/>
      <sheetName val="QDPT Saída ES GSCM4 (CP3)"/>
      <sheetName val="QDPR Saída ES GSCM6 (CP3)"/>
      <sheetName val="QDPR Saída ES GSCM6 (duto) CP3"/>
      <sheetName val="QDPD_NEG Saída ES GSCM6 (CP3)"/>
      <sheetName val="QDPEA Saída ES GSCM6 (CP3)"/>
      <sheetName val="QDPT Saída ES GSCM6 (CP3)"/>
      <sheetName val="QDPR Saída ES GSCM7 (CP3)"/>
      <sheetName val="QDPR Saída ES GSCM7 (duto) CP3"/>
      <sheetName val="QDPD_NEG Saída ES GSCM7 (CP3)"/>
      <sheetName val="QDPEA Saída ES GSCM7 (CP3)"/>
      <sheetName val="QDPT Saída ES GSCM7 (CP3)"/>
      <sheetName val="QDPR Saída ES GSCM12 (CP3)"/>
      <sheetName val="QDPR Saída ES GSCM12 (duto) CP3"/>
      <sheetName val="QDPD_NEG Saída ES GSCM12 (CP3)"/>
      <sheetName val="QDPEA Saída ES GSCM12 (CP3)"/>
      <sheetName val="QDPT Saída ES GSCM12 (CP3)"/>
      <sheetName val="QDPD_POS Saída ES (CP3) GAR"/>
      <sheetName val="QDPD_POS Saída ES (CP3) COR"/>
      <sheetName val="QDPD_POS Saída ES (CP3) CORD"/>
      <sheetName val="QDPD_POS Saída ES (CP3) CORD2"/>
      <sheetName val="QDPD_POS Saída ES (CP3) CORD3"/>
      <sheetName val="QDPD_POS Saída ES (CP3) CORD4"/>
      <sheetName val="QDPD_POS Saída ES (CP3) CORD5"/>
      <sheetName val="QDPD_POS Saída ES (CP3) CORD6"/>
      <sheetName val="QDPD_POS Saída ES (CP3) CORD7"/>
      <sheetName val="QDPD_POS Saída ES (CP3) CORD8"/>
      <sheetName val="QDPD_POS Saída ES (CP3) CORD9"/>
      <sheetName val="QDPD_POS Saída ES (CP3) CORD10"/>
      <sheetName val="QDPD_POS Saída ES (CP3) CORD11"/>
      <sheetName val="QDPD_POS Saída ES (CP3) CORD14"/>
      <sheetName val="QDPD_POS Saída ES (CP3) GSCM"/>
      <sheetName val="QDPD_POS Saída ES (CP3) GSCM3"/>
      <sheetName val="QDPD_POS Saída ES (CP3) GSCM4"/>
      <sheetName val="QDPD_POS Saída ES (CP3) GSCM6"/>
      <sheetName val="QDPD_POS Saída ES (CP3) GSCM7"/>
      <sheetName val="QDPD_POS Saída ES (CP3) GSCM12"/>
      <sheetName val="QDPT Saída ES (CP3)"/>
      <sheetName val="QDPR Saída ES CORD (CP4)"/>
      <sheetName val="QDPR Saída ES CORD (duto) (CP4)"/>
      <sheetName val="QDPD_NEG Saída ES CORD (CP4)"/>
      <sheetName val="QDPEA Saída ES CORD (CP4)"/>
      <sheetName val="QDPT Saída ES CORD (CP4)"/>
      <sheetName val="QDPR Saída ES CORD2 (CP4)"/>
      <sheetName val="QDPR Saída ES CORD2 (duto) CP4"/>
      <sheetName val="QDPD_NEG Saída ES CORD2 (CP4)"/>
      <sheetName val="QDPEA Saída ES CORD2 (CP4)"/>
      <sheetName val="QDPT Saída ES CORD2 (CP4)"/>
      <sheetName val="QDPR Saída ES CORD3 (CP4)"/>
      <sheetName val="QDPR Saída ES CORD3 (duto) CP4"/>
      <sheetName val="QDPD_NEG Saída ES CORD3 (CP4)"/>
      <sheetName val="QDPEA Saída ES CORD3 (CP4)"/>
      <sheetName val="QDPT Saída ES CORD3 (CP4)"/>
      <sheetName val="QDPR Saída ES CORD4 (CP4)"/>
      <sheetName val="QDPR Saída ES CORD4 (duto) CP4"/>
      <sheetName val="QDPD_NEG Saída ES CORD4 (CP4)"/>
      <sheetName val="QDPEA Saída ES CORD4 (CP4)"/>
      <sheetName val="QDPT Saída ES CORD4 (CP4)"/>
      <sheetName val="QDPR Saída ES CORD6 (CP4)"/>
      <sheetName val="QDPR Saída ES CORD6 (duto) CP4"/>
      <sheetName val="QDPD_NEG Saída ES CORD6 (CP4)"/>
      <sheetName val="QDPEA Saída ES CORD6 (CP4)"/>
      <sheetName val="QDPT Saída ES CORD6 (CP4)"/>
      <sheetName val="QDPR Saída ES CORD8 (CP4)"/>
      <sheetName val="QDPR Saída ES CORD8 (duto) CP4"/>
      <sheetName val="QDPD_NEG Saída ES CORD8 (CP4)"/>
      <sheetName val="QDPEA Saída ES CORD8 (CP4)"/>
      <sheetName val="QDPT Saída ES CORD8 (CP4)"/>
      <sheetName val="QDPR Saída ES CORD10 (CP4)"/>
      <sheetName val="QDPR Saída ES CORD10 (duto) CP4"/>
      <sheetName val="QDPD_NEG Saída ES CORD10 (CP4)"/>
      <sheetName val="QDPEA Saída ES CORD10 (CP4)"/>
      <sheetName val="QDPT Saída ES CORD10 (CP4)"/>
      <sheetName val="QDPR Saída ES CORD11 (CP4)"/>
      <sheetName val="QDPR Saída ES CORD11 (duto) CP4"/>
      <sheetName val="QDPD_NEG Saída ES CORD11 (CP4)"/>
      <sheetName val="QDPEA Saída ES CORD11 (CP4)"/>
      <sheetName val="QDPT Saída ES CORD11 (CP4)"/>
      <sheetName val="QDPR Saída ES GSCM (CP4)"/>
      <sheetName val="QDPR Saída ES GSCM (duto) CP4"/>
      <sheetName val="QDPD_NEG Saída ES GSCM (CP4)"/>
      <sheetName val="QDPEA Saída ES GSCM (CP4)"/>
      <sheetName val="QDPT Saída ES GSCM (CP4)"/>
      <sheetName val="QDPR Saída ES GSCM4 (CP4)"/>
      <sheetName val="QDPR Saída ES GSCM4 (duto) CP4"/>
      <sheetName val="QDPD_NEG Saída ES GSCM4 (CP4)"/>
      <sheetName val="QDPEA Saída ES GSCM4 (CP4)"/>
      <sheetName val="QDPT Saída ES GSCM4 (CP4)"/>
      <sheetName val="QDPR Saída ES GSCM6 (CP4)"/>
      <sheetName val="QDPR Saída ES GSCM6 (duto) CP4"/>
      <sheetName val="QDPD_NEG Saída ES GSCM6 (CP4)"/>
      <sheetName val="QDPEA Saída ES GSCM6 (CP4)"/>
      <sheetName val="QDPT Saída ES GSCM6 (CP4)"/>
      <sheetName val="QDPR Saída ES GSCM8 (CP4)"/>
      <sheetName val="QDPR Saída ES GSCM8 (duto) CP4"/>
      <sheetName val="QDPD_NEG Saída ES GSCM8 (CP4)"/>
      <sheetName val="QDPEA Saída ES GSCM8 (CP4)"/>
      <sheetName val="QDPT Saída ES GSCM8 (CP4)"/>
      <sheetName val="QDPR Saída ES GSCM9 (CP4)"/>
      <sheetName val="QDPR Saída ES GSCM9 (duto) CP4"/>
      <sheetName val="QDPD_NEG Saída ES GSCM9 (CP4)"/>
      <sheetName val="QDPEA Saída ES GSCM9 (CP4)"/>
      <sheetName val="QDPT Saída ES GSCM9 (CP4)"/>
      <sheetName val="QDPR Saída ES GSCM12 (CP4)"/>
      <sheetName val="QDPR Saída ES GSCM12 (duto) CP4"/>
      <sheetName val="QDPD_NEG Saída ES GSCM12 (CP4)"/>
      <sheetName val="QDPEA Saída ES GSCM12 (CP4)"/>
      <sheetName val="QDPT Saída ES GSCM12 (CP4)"/>
      <sheetName val="QDPD_POS Saída ES (CP4) CORD"/>
      <sheetName val="QDPD_POS Saída ES (CP4) CORD2"/>
      <sheetName val="QDPD_POS Saída ES (CP4) CORD3"/>
      <sheetName val="QDPD_POS Saída ES (CP4) CORD4"/>
      <sheetName val="QDPD_POS Saída ES (CP4) CORD6"/>
      <sheetName val="QDPD_POS Saída ES (CP4) CORD8"/>
      <sheetName val="QDPD_POS Saída ES (CP4) CORD10"/>
      <sheetName val="QDPD_POS Saída ES (CP4) CORD11"/>
      <sheetName val="QDPD_POS Saída ES (CP4) GSCM"/>
      <sheetName val="QDPD_POS Saída ES (CP4) GSCM4"/>
      <sheetName val="QDPD_POS Saída ES (CP4) GSCM6"/>
      <sheetName val="QDPD_POS Saída ES (CP4) GSCM8"/>
      <sheetName val="QDPD_POS Saída ES (CP4) GSCM9"/>
      <sheetName val="QDPD_POS Saída ES (CP4) GSCM12"/>
      <sheetName val="QDPT Saída ES (CP4)"/>
      <sheetName val="QDPR Saída ES CORD (CP5)"/>
      <sheetName val="QDPR Saída ES CORD (duto) (CP5)"/>
      <sheetName val="QDPD_NEG Saída ES CORD (CP5)"/>
      <sheetName val="QDPEA Saída ES CORD (CP5)"/>
      <sheetName val="QDPT Saída ES CORD (CP5)"/>
      <sheetName val="QDPR Saída ES CORD2 (CP5)"/>
      <sheetName val="QDPR Saída ES CORD2 (duto) CP5"/>
      <sheetName val="QDPD_NEG Saída ES CORD2 (CP5)"/>
      <sheetName val="QDPEA Saída ES CORD2 (CP5)"/>
      <sheetName val="QDPT Saída ES CORD2 (CP5)"/>
      <sheetName val="QDPR Saída ES GSCM5 (CP5)"/>
      <sheetName val="QDPR Saída ES GSCM5 (duto)  CP5"/>
      <sheetName val="QDPD_NEG Saída ES GSCM5 (CP5)"/>
      <sheetName val="QDPEA Saída ES GSCM5 (CP5)"/>
      <sheetName val="QDPT Saída ES GSCM5 (CP5)"/>
      <sheetName val="QDPD_POS Saída ES (CP5) CORD"/>
      <sheetName val="QDPD_POS Saída ES (CP5) CORD2"/>
      <sheetName val="QDPD_POS Saída ES (CP5) GSCM5"/>
      <sheetName val="QDPT Saída ES (CP5)"/>
      <sheetName val="QDPR Saída ES CORD6 (CP6)"/>
      <sheetName val="QDPR Saída ES CORD6 (duto) CP6"/>
      <sheetName val="QDPD_NEG Saída ES CORD6 (CP6)"/>
      <sheetName val="QDPEA Saída ES CORD6 (CP6)"/>
      <sheetName val="QDPT Saída ES CORD6 (CP6)"/>
      <sheetName val="QDPR Saída ES CORD11 (CP6)"/>
      <sheetName val="QDPR Saída ES CORD11 (duto)CP6"/>
      <sheetName val="QDPD_NEG Saída ES CORD11 (CP6)"/>
      <sheetName val="QDPEA Saída ES CORD11 (CP6)"/>
      <sheetName val="QDPT Saída ES CORD11 (CP6)"/>
      <sheetName val="QDPR Saída ES GSCM4 (CP6)"/>
      <sheetName val="QDPR Saída ES GSCM4 (duto) CP6"/>
      <sheetName val="QDPD_NEG Saída ES GSCM4 (CP6)"/>
      <sheetName val="QDPEA Saída ES GSCM4 (CP6)"/>
      <sheetName val="QDPT Saída ES GSCM4 (CP6)"/>
      <sheetName val="QDPR Saída ES GSCM6 (CP6)"/>
      <sheetName val="QDPR Saída ES GSCM6 (duto) CP6"/>
      <sheetName val="QDPD_NEG Saída ES GSCM6 (CP6)"/>
      <sheetName val="QDPEA Saída ES GSCM6 (CP6)"/>
      <sheetName val="QDPT Saída ES GSCM6 (CP6)"/>
      <sheetName val="QDPR Saída ES GSCM8 (CP6)"/>
      <sheetName val="QDPR Saída ES GSCM8 (duto) CP6"/>
      <sheetName val="QDPD_NEG Saída ES GSCM8 (CP6)"/>
      <sheetName val="QDPEA Saída ES GSCM8 (CP6)"/>
      <sheetName val="QDPT Saída ES GSCM8 (CP6)"/>
      <sheetName val="QDPD_POS Saída ES (CP6) CORD6"/>
      <sheetName val="QDPD_POS Saída ES (CP6) CORD11"/>
      <sheetName val="QDPD_POS Saída ES (CP6) GSCM4"/>
      <sheetName val="QDPD_POS Saída ES (CP6) GSCM6"/>
      <sheetName val="QDPD_POS Saída ES (CP6) GSCM8"/>
      <sheetName val="QDPT Saída ES (CP6)"/>
      <sheetName val="QDPR Saída ES CORD (CP7)"/>
      <sheetName val="QDPR Saída ES CORD (duto) (CP7)"/>
      <sheetName val="QDPD_NEG Saída ES CORD (CP7)"/>
      <sheetName val="QDPEA Saída ES CORD (CP7)"/>
      <sheetName val="QDPT Saída ES CORD (CP7)"/>
      <sheetName val="QDPR Saída ES CORD2 (CP7)"/>
      <sheetName val="QDPR Saída ES CORD2 (duto) CP7"/>
      <sheetName val="QDPD_NEG Saída ES CORD2 (CP7)"/>
      <sheetName val="QDPEA Saída ES CORD2 (CP7)"/>
      <sheetName val="QDPT Saída ES CORD2 (CP7)"/>
      <sheetName val="QDPD_POS Saída ES (CP7) CORD"/>
      <sheetName val="QDPD_POS Saída ES (CP7) CORD2"/>
      <sheetName val="QDPT Saída ES (CP7)"/>
      <sheetName val="QDPR Saída ES CORD14 (CP8)"/>
      <sheetName val="QDPR Saída ES CORD1 4(duto) CP8"/>
      <sheetName val="QDPD_NEG Saída ES CORD14 (CP8)"/>
      <sheetName val="QDPEA Saída ES CORD14 (CP8)"/>
      <sheetName val="QDPT Saída ES CORD14 (CP8)"/>
      <sheetName val="QDPD_POS Saída ES (CP8) CORD14"/>
      <sheetName val="QDPT Saída ES (CP8)"/>
      <sheetName val="QDPT Entrada TCO COR"/>
      <sheetName val="QDPT Entrada TCO GAS"/>
      <sheetName val="QDPR Saída TCO"/>
      <sheetName val="QDPD_POS Saída TCO"/>
      <sheetName val="QDPEA Saída TCO"/>
      <sheetName val="QDPT Saída TCO"/>
      <sheetName val="QDPR Saída TCO GAS"/>
      <sheetName val="QDPD_POS Saída TCO GAS"/>
      <sheetName val="QDPEA Saída TCO GAS"/>
      <sheetName val="QDPT Saída TCO GAS"/>
      <sheetName val="QDPR Saída TCO COR"/>
      <sheetName val="QDPD_POS Saída TCO COR"/>
      <sheetName val="QDPEA Saída TCO COR"/>
      <sheetName val="QDPT Saída TCO COR"/>
      <sheetName val="QDPT TOTAL"/>
      <sheetName val="QDPT TOTAL PB"/>
      <sheetName val="QDP GUS"/>
      <sheetName val="QDP GUS (DUTO)"/>
      <sheetName val="QDP GUS TOTAL"/>
      <sheetName val="QDP BAL"/>
      <sheetName val="QDP BAL (DUTO)"/>
      <sheetName val="QDP BAL TOT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>
        <row r="10">
          <cell r="A10">
            <v>45809</v>
          </cell>
        </row>
      </sheetData>
      <sheetData sheetId="1177"/>
      <sheetData sheetId="1178"/>
      <sheetData sheetId="1179"/>
      <sheetData sheetId="1180"/>
      <sheetData sheetId="1181"/>
      <sheetData sheetId="1182"/>
      <sheetData sheetId="118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C60"/>
  <sheetViews>
    <sheetView showGridLines="0" tabSelected="1" zoomScale="82" zoomScaleNormal="82" zoomScaleSheetLayoutView="75" workbookViewId="0">
      <selection activeCell="E48" sqref="E48"/>
    </sheetView>
  </sheetViews>
  <sheetFormatPr defaultColWidth="14.26953125" defaultRowHeight="12.5"/>
  <cols>
    <col min="1" max="1" width="3.54296875" style="1" customWidth="1"/>
    <col min="2" max="2" width="17.7265625" style="1" customWidth="1"/>
    <col min="3" max="3" width="12.1796875" style="1" bestFit="1" customWidth="1"/>
    <col min="4" max="4" width="9.7265625" style="1" bestFit="1" customWidth="1"/>
    <col min="5" max="5" width="12.1796875" style="1" bestFit="1" customWidth="1"/>
    <col min="6" max="6" width="9.7265625" style="1" bestFit="1" customWidth="1"/>
    <col min="7" max="7" width="12.1796875" style="1" bestFit="1" customWidth="1"/>
    <col min="8" max="8" width="9.7265625" style="1" bestFit="1" customWidth="1"/>
    <col min="9" max="9" width="12.1796875" style="1" bestFit="1" customWidth="1"/>
    <col min="10" max="10" width="9.7265625" style="1" bestFit="1" customWidth="1"/>
    <col min="11" max="11" width="12.1796875" style="1" bestFit="1" customWidth="1"/>
    <col min="12" max="12" width="9.7265625" style="1" bestFit="1" customWidth="1"/>
    <col min="13" max="13" width="12.1796875" style="1" bestFit="1" customWidth="1"/>
    <col min="14" max="14" width="9.7265625" style="1" bestFit="1" customWidth="1"/>
    <col min="15" max="15" width="12.1796875" style="1" bestFit="1" customWidth="1"/>
    <col min="16" max="16" width="9.7265625" style="1" bestFit="1" customWidth="1"/>
    <col min="17" max="17" width="12.1796875" style="1" bestFit="1" customWidth="1"/>
    <col min="18" max="18" width="9.7265625" style="1" bestFit="1" customWidth="1"/>
    <col min="19" max="19" width="13.453125" style="1" customWidth="1"/>
    <col min="20" max="20" width="11" style="1" customWidth="1"/>
    <col min="21" max="21" width="12.1796875" style="1" bestFit="1" customWidth="1"/>
    <col min="22" max="22" width="9.7265625" style="1" bestFit="1" customWidth="1"/>
    <col min="23" max="23" width="12.1796875" style="1" bestFit="1" customWidth="1"/>
    <col min="24" max="24" width="10.26953125" style="1" bestFit="1" customWidth="1"/>
    <col min="25" max="25" width="12.1796875" style="1" bestFit="1" customWidth="1"/>
    <col min="26" max="26" width="9.7265625" style="1" bestFit="1" customWidth="1"/>
    <col min="27" max="27" width="12.1796875" style="1" bestFit="1" customWidth="1"/>
    <col min="28" max="28" width="9.7265625" style="1" bestFit="1" customWidth="1"/>
    <col min="29" max="29" width="12.1796875" style="1" bestFit="1" customWidth="1"/>
    <col min="30" max="30" width="10" style="1" bestFit="1" customWidth="1"/>
    <col min="31" max="31" width="12.1796875" style="1" bestFit="1" customWidth="1"/>
    <col min="32" max="32" width="10" style="1" bestFit="1" customWidth="1"/>
    <col min="33" max="33" width="12.1796875" style="1" bestFit="1" customWidth="1"/>
    <col min="34" max="34" width="10" style="1" bestFit="1" customWidth="1"/>
    <col min="35" max="35" width="12.1796875" style="1" bestFit="1" customWidth="1"/>
    <col min="36" max="36" width="9.7265625" style="1" bestFit="1" customWidth="1"/>
    <col min="37" max="37" width="12.1796875" style="1" bestFit="1" customWidth="1"/>
    <col min="38" max="38" width="9.7265625" style="1" bestFit="1" customWidth="1"/>
    <col min="39" max="39" width="12.1796875" style="1" bestFit="1" customWidth="1"/>
    <col min="40" max="40" width="9.7265625" style="1" bestFit="1" customWidth="1"/>
    <col min="41" max="41" width="12.1796875" style="1" bestFit="1" customWidth="1"/>
    <col min="42" max="42" width="9.7265625" style="1" bestFit="1" customWidth="1"/>
    <col min="43" max="43" width="12.1796875" style="1" bestFit="1" customWidth="1"/>
    <col min="44" max="44" width="10" style="1" bestFit="1" customWidth="1"/>
    <col min="45" max="45" width="12.1796875" style="1" bestFit="1" customWidth="1"/>
    <col min="46" max="46" width="9.7265625" style="1" bestFit="1" customWidth="1"/>
    <col min="47" max="47" width="12.1796875" style="1" bestFit="1" customWidth="1"/>
    <col min="48" max="48" width="9.7265625" style="1" bestFit="1" customWidth="1"/>
    <col min="49" max="49" width="12.1796875" style="1" customWidth="1"/>
    <col min="50" max="50" width="9.7265625" style="1" bestFit="1" customWidth="1"/>
    <col min="51" max="51" width="12.1796875" style="1" bestFit="1" customWidth="1"/>
    <col min="52" max="52" width="9.7265625" style="1" bestFit="1" customWidth="1"/>
    <col min="53" max="53" width="12.1796875" style="1" bestFit="1" customWidth="1"/>
    <col min="54" max="54" width="10" style="1" bestFit="1" customWidth="1"/>
    <col min="55" max="55" width="12.1796875" style="1" bestFit="1" customWidth="1"/>
    <col min="56" max="56" width="10" style="1" bestFit="1" customWidth="1"/>
    <col min="57" max="57" width="12.1796875" style="1" bestFit="1" customWidth="1"/>
    <col min="58" max="58" width="9.7265625" style="1" bestFit="1" customWidth="1"/>
    <col min="59" max="59" width="12.1796875" style="1" bestFit="1" customWidth="1"/>
    <col min="60" max="60" width="10.26953125" style="1" bestFit="1" customWidth="1"/>
    <col min="61" max="61" width="12.1796875" style="1" bestFit="1" customWidth="1"/>
    <col min="62" max="62" width="15.54296875" style="1" customWidth="1"/>
    <col min="63" max="63" width="12.1796875" style="1" bestFit="1" customWidth="1"/>
    <col min="64" max="64" width="17.81640625" style="1" customWidth="1"/>
    <col min="65" max="65" width="12.1796875" style="1" bestFit="1" customWidth="1"/>
    <col min="66" max="66" width="22.81640625" style="1" customWidth="1"/>
    <col min="67" max="67" width="12.1796875" style="1" bestFit="1" customWidth="1"/>
    <col min="68" max="68" width="10.26953125" style="1" bestFit="1" customWidth="1"/>
    <col min="69" max="69" width="12.1796875" style="1" bestFit="1" customWidth="1"/>
    <col min="70" max="70" width="9.7265625" style="1" bestFit="1" customWidth="1"/>
    <col min="71" max="71" width="12.1796875" style="1" bestFit="1" customWidth="1"/>
    <col min="72" max="72" width="9.7265625" style="1" customWidth="1"/>
    <col min="73" max="73" width="12.1796875" style="1" bestFit="1" customWidth="1"/>
    <col min="74" max="74" width="10" style="1" bestFit="1" customWidth="1"/>
    <col min="75" max="75" width="12.1796875" style="1" bestFit="1" customWidth="1"/>
    <col min="76" max="76" width="9.7265625" style="1" bestFit="1" customWidth="1"/>
    <col min="77" max="77" width="12.1796875" style="1" bestFit="1" customWidth="1"/>
    <col min="78" max="78" width="9.7265625" style="1" bestFit="1" customWidth="1"/>
    <col min="79" max="79" width="12.1796875" style="1" bestFit="1" customWidth="1"/>
    <col min="80" max="80" width="9.7265625" style="1" bestFit="1" customWidth="1"/>
    <col min="81" max="81" width="12.1796875" style="1" bestFit="1" customWidth="1"/>
    <col min="82" max="82" width="9.7265625" style="1" bestFit="1" customWidth="1"/>
    <col min="83" max="83" width="12.1796875" style="1" bestFit="1" customWidth="1"/>
    <col min="84" max="84" width="9.7265625" style="1" bestFit="1" customWidth="1"/>
    <col min="85" max="85" width="12.1796875" style="1" bestFit="1" customWidth="1"/>
    <col min="86" max="86" width="9.7265625" style="1" bestFit="1" customWidth="1"/>
    <col min="87" max="87" width="12.1796875" style="1" bestFit="1" customWidth="1"/>
    <col min="88" max="88" width="9.7265625" style="1" bestFit="1" customWidth="1"/>
    <col min="89" max="89" width="12.1796875" style="1" bestFit="1" customWidth="1"/>
    <col min="90" max="90" width="9.7265625" style="1" bestFit="1" customWidth="1"/>
    <col min="91" max="91" width="12.1796875" style="1" bestFit="1" customWidth="1"/>
    <col min="92" max="92" width="9.7265625" style="1" bestFit="1" customWidth="1"/>
    <col min="93" max="93" width="12.1796875" style="1" bestFit="1" customWidth="1"/>
    <col min="94" max="94" width="9.7265625" style="1" bestFit="1" customWidth="1"/>
    <col min="95" max="95" width="12.1796875" style="1" customWidth="1"/>
    <col min="96" max="96" width="9.7265625" style="1" bestFit="1" customWidth="1"/>
    <col min="97" max="97" width="12.1796875" style="1" bestFit="1" customWidth="1"/>
    <col min="98" max="98" width="10" style="1" bestFit="1" customWidth="1"/>
    <col min="99" max="99" width="12.1796875" style="1" bestFit="1" customWidth="1"/>
    <col min="100" max="100" width="10" style="1" bestFit="1" customWidth="1"/>
    <col min="101" max="101" width="12.1796875" style="1" bestFit="1" customWidth="1"/>
    <col min="102" max="102" width="10" style="1" bestFit="1" customWidth="1"/>
    <col min="103" max="104" width="17.81640625" style="1" customWidth="1"/>
    <col min="105" max="107" width="14.26953125" style="2" customWidth="1"/>
    <col min="108" max="16384" width="14.26953125" style="1"/>
  </cols>
  <sheetData>
    <row r="1" spans="1:107">
      <c r="B1" s="9"/>
      <c r="C1" s="25"/>
      <c r="D1" s="26"/>
      <c r="E1" s="4"/>
      <c r="F1" s="5"/>
      <c r="G1" s="5"/>
      <c r="H1" s="5"/>
      <c r="I1" s="5"/>
      <c r="J1" s="6"/>
      <c r="K1" s="4"/>
      <c r="L1" s="6"/>
      <c r="M1" s="4"/>
      <c r="N1" s="5"/>
      <c r="O1" s="5"/>
      <c r="P1" s="5"/>
      <c r="Q1" s="5"/>
      <c r="R1" s="6"/>
      <c r="S1" s="4"/>
      <c r="T1" s="6"/>
      <c r="U1" s="4"/>
      <c r="V1" s="5"/>
      <c r="W1" s="5"/>
      <c r="X1" s="5"/>
      <c r="Y1" s="5"/>
      <c r="Z1" s="6"/>
      <c r="AA1" s="4"/>
      <c r="AB1" s="6"/>
      <c r="AC1" s="4"/>
      <c r="AD1" s="5"/>
      <c r="AE1" s="5"/>
      <c r="AF1" s="5"/>
      <c r="AG1" s="5"/>
      <c r="AH1" s="6"/>
      <c r="AI1" s="4"/>
      <c r="AJ1" s="6"/>
      <c r="AK1" s="4"/>
      <c r="AL1" s="5"/>
      <c r="AM1" s="5"/>
      <c r="AN1" s="5"/>
      <c r="AO1" s="5"/>
      <c r="AP1" s="5"/>
      <c r="AQ1" s="5"/>
      <c r="AR1" s="6"/>
      <c r="AS1" s="4"/>
      <c r="AT1" s="6"/>
      <c r="AU1" s="4"/>
      <c r="AV1" s="5"/>
      <c r="AW1" s="5"/>
      <c r="AX1" s="5"/>
      <c r="AY1" s="5"/>
      <c r="AZ1" s="5"/>
      <c r="BA1" s="5"/>
      <c r="BB1" s="6"/>
      <c r="BC1" s="4"/>
      <c r="BD1" s="6"/>
      <c r="BE1" s="4"/>
      <c r="BF1" s="5"/>
      <c r="BG1" s="5"/>
      <c r="BH1" s="6"/>
      <c r="BI1" s="4"/>
      <c r="BJ1" s="6"/>
      <c r="BK1" s="4"/>
      <c r="BL1" s="5"/>
      <c r="BM1" s="5"/>
      <c r="BN1" s="5"/>
      <c r="BO1" s="5"/>
      <c r="BP1" s="6"/>
      <c r="BQ1" s="4"/>
      <c r="BR1" s="6"/>
      <c r="BS1" s="4"/>
      <c r="BT1" s="5"/>
      <c r="BU1" s="5"/>
      <c r="BV1" s="5"/>
      <c r="BW1" s="5"/>
      <c r="BX1" s="6"/>
      <c r="BY1" s="4"/>
      <c r="BZ1" s="6"/>
      <c r="CA1" s="5"/>
      <c r="CB1" s="5"/>
      <c r="CC1" s="5"/>
      <c r="CD1" s="5"/>
      <c r="CE1" s="5"/>
      <c r="CF1" s="6"/>
      <c r="CG1" s="4"/>
      <c r="CH1" s="5"/>
      <c r="CI1" s="4"/>
      <c r="CJ1" s="5"/>
      <c r="CK1" s="5"/>
      <c r="CL1" s="5"/>
      <c r="CM1" s="5"/>
      <c r="CN1" s="6"/>
      <c r="CO1" s="4"/>
      <c r="CP1" s="6"/>
      <c r="CQ1" s="4"/>
      <c r="CR1" s="5"/>
      <c r="CS1" s="5"/>
      <c r="CT1" s="5"/>
      <c r="CU1" s="5"/>
      <c r="CV1" s="5"/>
      <c r="CW1" s="5"/>
      <c r="CX1" s="5"/>
      <c r="CY1" s="5"/>
      <c r="CZ1" s="6"/>
    </row>
    <row r="2" spans="1:107" ht="12" customHeight="1">
      <c r="B2" s="10"/>
      <c r="C2" s="27"/>
      <c r="D2" s="28"/>
      <c r="E2" s="7"/>
      <c r="J2" s="8"/>
      <c r="K2" s="7"/>
      <c r="L2" s="8"/>
      <c r="M2" s="7"/>
      <c r="R2" s="8"/>
      <c r="S2" s="7"/>
      <c r="T2" s="8"/>
      <c r="U2" s="7"/>
      <c r="Z2" s="8"/>
      <c r="AA2" s="7"/>
      <c r="AB2" s="8"/>
      <c r="AC2" s="7"/>
      <c r="AH2" s="8"/>
      <c r="AI2" s="7"/>
      <c r="AJ2" s="8"/>
      <c r="AK2" s="7"/>
      <c r="AR2" s="8"/>
      <c r="AS2" s="7"/>
      <c r="AT2" s="8"/>
      <c r="AU2" s="7"/>
      <c r="BB2" s="8"/>
      <c r="BC2" s="7"/>
      <c r="BD2" s="8"/>
      <c r="BE2" s="7"/>
      <c r="BH2" s="8"/>
      <c r="BI2" s="7"/>
      <c r="BJ2" s="8"/>
      <c r="BK2" s="7"/>
      <c r="BP2" s="8"/>
      <c r="BQ2" s="7"/>
      <c r="BR2" s="8"/>
      <c r="BS2" s="7"/>
      <c r="BX2" s="8"/>
      <c r="BY2" s="7"/>
      <c r="BZ2" s="8"/>
      <c r="CF2" s="8"/>
      <c r="CG2" s="7"/>
      <c r="CI2" s="7"/>
      <c r="CN2" s="8"/>
      <c r="CO2" s="7"/>
      <c r="CP2" s="8"/>
      <c r="CQ2" s="7"/>
      <c r="CZ2" s="8"/>
    </row>
    <row r="3" spans="1:107" ht="12.75" customHeight="1">
      <c r="B3" s="50">
        <f>B11</f>
        <v>45809</v>
      </c>
      <c r="C3" s="27"/>
      <c r="D3" s="28"/>
      <c r="E3" s="7"/>
      <c r="F3" s="49" t="s">
        <v>44</v>
      </c>
      <c r="G3" s="49"/>
      <c r="H3" s="49"/>
      <c r="I3" s="49"/>
      <c r="J3" s="8"/>
      <c r="K3" s="7"/>
      <c r="L3" s="8"/>
      <c r="M3" s="7"/>
      <c r="N3" s="49" t="s">
        <v>44</v>
      </c>
      <c r="O3" s="49"/>
      <c r="P3" s="49"/>
      <c r="Q3" s="49"/>
      <c r="R3" s="8"/>
      <c r="S3" s="7"/>
      <c r="T3" s="8"/>
      <c r="U3" s="7"/>
      <c r="V3" s="49" t="s">
        <v>44</v>
      </c>
      <c r="W3" s="49"/>
      <c r="X3" s="49"/>
      <c r="Y3" s="49"/>
      <c r="Z3" s="8"/>
      <c r="AA3" s="13"/>
      <c r="AB3" s="8"/>
      <c r="AC3" s="7"/>
      <c r="AD3" s="49" t="s">
        <v>44</v>
      </c>
      <c r="AE3" s="49"/>
      <c r="AF3" s="49"/>
      <c r="AG3" s="49"/>
      <c r="AH3" s="8"/>
      <c r="AI3" s="7"/>
      <c r="AJ3" s="8"/>
      <c r="AK3" s="7"/>
      <c r="AL3" s="49" t="s">
        <v>44</v>
      </c>
      <c r="AM3" s="49"/>
      <c r="AN3" s="49"/>
      <c r="AO3" s="49"/>
      <c r="AP3" s="49"/>
      <c r="AQ3" s="49"/>
      <c r="AR3" s="8"/>
      <c r="AS3" s="7"/>
      <c r="AT3" s="8"/>
      <c r="AU3" s="7"/>
      <c r="AV3" s="49" t="s">
        <v>44</v>
      </c>
      <c r="AW3" s="49"/>
      <c r="AX3" s="49"/>
      <c r="AY3" s="49"/>
      <c r="AZ3" s="49"/>
      <c r="BA3" s="49"/>
      <c r="BB3" s="8"/>
      <c r="BC3" s="7"/>
      <c r="BD3" s="8"/>
      <c r="BE3" s="52" t="s">
        <v>44</v>
      </c>
      <c r="BF3" s="49"/>
      <c r="BG3" s="49"/>
      <c r="BH3" s="53"/>
      <c r="BI3" s="7"/>
      <c r="BJ3" s="8"/>
      <c r="BK3" s="7"/>
      <c r="BL3" s="49" t="s">
        <v>44</v>
      </c>
      <c r="BM3" s="49"/>
      <c r="BN3" s="49"/>
      <c r="BO3" s="49"/>
      <c r="BP3" s="8"/>
      <c r="BQ3" s="7"/>
      <c r="BR3" s="8"/>
      <c r="BS3" s="7"/>
      <c r="BT3" s="49" t="s">
        <v>44</v>
      </c>
      <c r="BU3" s="49"/>
      <c r="BV3" s="49"/>
      <c r="BW3" s="49"/>
      <c r="BX3" s="8"/>
      <c r="BY3" s="7"/>
      <c r="BZ3" s="8"/>
      <c r="CB3" s="49" t="s">
        <v>44</v>
      </c>
      <c r="CC3" s="49"/>
      <c r="CD3" s="49"/>
      <c r="CE3" s="49"/>
      <c r="CF3" s="8"/>
      <c r="CG3" s="7"/>
      <c r="CI3" s="7"/>
      <c r="CJ3" s="49" t="s">
        <v>44</v>
      </c>
      <c r="CK3" s="49"/>
      <c r="CL3" s="49"/>
      <c r="CM3" s="49"/>
      <c r="CN3" s="8"/>
      <c r="CO3" s="7"/>
      <c r="CP3" s="8"/>
      <c r="CQ3" s="7"/>
      <c r="CR3" s="49" t="s">
        <v>44</v>
      </c>
      <c r="CS3" s="49"/>
      <c r="CT3" s="49"/>
      <c r="CU3" s="49"/>
      <c r="CV3" s="49"/>
      <c r="CW3" s="49"/>
      <c r="CX3" s="49"/>
      <c r="CY3" s="49"/>
      <c r="CZ3" s="8"/>
    </row>
    <row r="4" spans="1:107" ht="12.75" customHeight="1">
      <c r="B4" s="50"/>
      <c r="C4" s="27"/>
      <c r="D4" s="28"/>
      <c r="E4" s="7"/>
      <c r="F4" s="49"/>
      <c r="G4" s="49"/>
      <c r="H4" s="49"/>
      <c r="I4" s="49"/>
      <c r="J4" s="8"/>
      <c r="K4" s="7"/>
      <c r="L4" s="8"/>
      <c r="M4" s="7"/>
      <c r="N4" s="49"/>
      <c r="O4" s="49"/>
      <c r="P4" s="49"/>
      <c r="Q4" s="49"/>
      <c r="R4" s="8"/>
      <c r="S4" s="7"/>
      <c r="T4" s="8"/>
      <c r="U4" s="7"/>
      <c r="V4" s="49"/>
      <c r="W4" s="49"/>
      <c r="X4" s="49"/>
      <c r="Y4" s="49"/>
      <c r="Z4" s="8"/>
      <c r="AA4" s="13"/>
      <c r="AB4" s="8"/>
      <c r="AC4" s="7"/>
      <c r="AD4" s="49"/>
      <c r="AE4" s="49"/>
      <c r="AF4" s="49"/>
      <c r="AG4" s="49"/>
      <c r="AH4" s="8"/>
      <c r="AI4" s="7"/>
      <c r="AJ4" s="8"/>
      <c r="AK4" s="7"/>
      <c r="AL4" s="49"/>
      <c r="AM4" s="49"/>
      <c r="AN4" s="49"/>
      <c r="AO4" s="49"/>
      <c r="AP4" s="49"/>
      <c r="AQ4" s="49"/>
      <c r="AR4" s="8"/>
      <c r="AS4" s="7"/>
      <c r="AT4" s="8"/>
      <c r="AU4" s="7"/>
      <c r="AV4" s="49"/>
      <c r="AW4" s="49"/>
      <c r="AX4" s="49"/>
      <c r="AY4" s="49"/>
      <c r="AZ4" s="49"/>
      <c r="BA4" s="49"/>
      <c r="BB4" s="8"/>
      <c r="BC4" s="7"/>
      <c r="BD4" s="8"/>
      <c r="BE4" s="52"/>
      <c r="BF4" s="49"/>
      <c r="BG4" s="49"/>
      <c r="BH4" s="53"/>
      <c r="BI4" s="7"/>
      <c r="BJ4" s="8"/>
      <c r="BK4" s="7"/>
      <c r="BL4" s="49"/>
      <c r="BM4" s="49"/>
      <c r="BN4" s="49"/>
      <c r="BO4" s="49"/>
      <c r="BP4" s="8"/>
      <c r="BQ4" s="7"/>
      <c r="BR4" s="8"/>
      <c r="BS4" s="7"/>
      <c r="BT4" s="49"/>
      <c r="BU4" s="49"/>
      <c r="BV4" s="49"/>
      <c r="BW4" s="49"/>
      <c r="BX4" s="8"/>
      <c r="BY4" s="7"/>
      <c r="BZ4" s="8"/>
      <c r="CB4" s="49"/>
      <c r="CC4" s="49"/>
      <c r="CD4" s="49"/>
      <c r="CE4" s="49"/>
      <c r="CF4" s="8"/>
      <c r="CG4" s="7"/>
      <c r="CI4" s="7"/>
      <c r="CJ4" s="49"/>
      <c r="CK4" s="49"/>
      <c r="CL4" s="49"/>
      <c r="CM4" s="49"/>
      <c r="CN4" s="8"/>
      <c r="CO4" s="7"/>
      <c r="CP4" s="8"/>
      <c r="CQ4" s="7"/>
      <c r="CR4" s="49"/>
      <c r="CS4" s="49"/>
      <c r="CT4" s="49"/>
      <c r="CU4" s="49"/>
      <c r="CV4" s="49"/>
      <c r="CW4" s="49"/>
      <c r="CX4" s="49"/>
      <c r="CY4" s="49"/>
      <c r="CZ4" s="8"/>
    </row>
    <row r="5" spans="1:107" ht="13">
      <c r="B5" s="10"/>
      <c r="C5" s="27"/>
      <c r="D5" s="28"/>
      <c r="E5" s="7"/>
      <c r="J5" s="8"/>
      <c r="K5" s="7"/>
      <c r="L5" s="8"/>
      <c r="M5" s="7"/>
      <c r="R5" s="8"/>
      <c r="S5" s="7"/>
      <c r="T5" s="8"/>
      <c r="U5" s="7"/>
      <c r="Z5" s="8"/>
      <c r="AA5" s="7"/>
      <c r="AB5" s="8"/>
      <c r="AC5" s="7"/>
      <c r="AH5" s="8"/>
      <c r="AI5" s="7"/>
      <c r="AJ5" s="8"/>
      <c r="AK5" s="7"/>
      <c r="AR5" s="8"/>
      <c r="AS5" s="7"/>
      <c r="AT5" s="8"/>
      <c r="AU5" s="7"/>
      <c r="BB5" s="8"/>
      <c r="BC5" s="7"/>
      <c r="BD5" s="8"/>
      <c r="BE5" s="7"/>
      <c r="BH5" s="8"/>
      <c r="BI5" s="7"/>
      <c r="BJ5" s="8"/>
      <c r="BK5" s="7"/>
      <c r="BP5" s="8"/>
      <c r="BQ5" s="7"/>
      <c r="BR5" s="8"/>
      <c r="BS5" s="7"/>
      <c r="BX5" s="8"/>
      <c r="BY5" s="7"/>
      <c r="BZ5" s="8"/>
      <c r="CF5" s="8"/>
      <c r="CG5" s="7"/>
      <c r="CI5" s="7"/>
      <c r="CN5" s="8"/>
      <c r="CO5" s="7"/>
      <c r="CP5" s="8"/>
      <c r="CQ5" s="7"/>
      <c r="CY5" s="23"/>
      <c r="CZ5" s="8"/>
    </row>
    <row r="6" spans="1:107">
      <c r="B6" s="44"/>
      <c r="C6" s="29"/>
      <c r="D6" s="30"/>
      <c r="E6" s="15"/>
      <c r="F6" s="16"/>
      <c r="G6" s="16"/>
      <c r="H6" s="16"/>
      <c r="I6" s="16"/>
      <c r="J6" s="17"/>
      <c r="K6" s="15"/>
      <c r="L6" s="17"/>
      <c r="M6" s="15"/>
      <c r="N6" s="16"/>
      <c r="O6" s="16"/>
      <c r="P6" s="16"/>
      <c r="Q6" s="16"/>
      <c r="R6" s="17"/>
      <c r="S6" s="15"/>
      <c r="T6" s="17"/>
      <c r="U6" s="15"/>
      <c r="V6" s="16"/>
      <c r="W6" s="16"/>
      <c r="X6" s="16"/>
      <c r="Y6" s="16"/>
      <c r="Z6" s="17"/>
      <c r="AA6" s="15"/>
      <c r="AB6" s="17"/>
      <c r="AC6" s="15"/>
      <c r="AD6" s="16"/>
      <c r="AE6" s="16"/>
      <c r="AF6" s="16"/>
      <c r="AG6" s="16"/>
      <c r="AH6" s="17"/>
      <c r="AI6" s="15"/>
      <c r="AJ6" s="17"/>
      <c r="AK6" s="15"/>
      <c r="AL6" s="16"/>
      <c r="AM6" s="16"/>
      <c r="AN6" s="16"/>
      <c r="AO6" s="16"/>
      <c r="AP6" s="16"/>
      <c r="AQ6" s="16"/>
      <c r="AR6" s="17"/>
      <c r="AS6" s="15"/>
      <c r="AT6" s="17"/>
      <c r="AU6" s="15"/>
      <c r="AV6" s="16"/>
      <c r="AW6" s="16"/>
      <c r="AX6" s="16"/>
      <c r="AY6" s="16"/>
      <c r="AZ6" s="16"/>
      <c r="BA6" s="16"/>
      <c r="BB6" s="17"/>
      <c r="BC6" s="15"/>
      <c r="BD6" s="17"/>
      <c r="BE6" s="15"/>
      <c r="BF6" s="16"/>
      <c r="BG6" s="16"/>
      <c r="BH6" s="17"/>
      <c r="BI6" s="15"/>
      <c r="BJ6" s="17"/>
      <c r="BK6" s="15"/>
      <c r="BL6" s="16"/>
      <c r="BM6" s="16"/>
      <c r="BN6" s="16"/>
      <c r="BO6" s="16"/>
      <c r="BP6" s="17"/>
      <c r="BQ6" s="15"/>
      <c r="BR6" s="17"/>
      <c r="BS6" s="15"/>
      <c r="BT6" s="16"/>
      <c r="BU6" s="16"/>
      <c r="BV6" s="16"/>
      <c r="BW6" s="16"/>
      <c r="BX6" s="17"/>
      <c r="BY6" s="15"/>
      <c r="BZ6" s="17"/>
      <c r="CA6" s="16"/>
      <c r="CB6" s="16"/>
      <c r="CC6" s="16"/>
      <c r="CD6" s="16"/>
      <c r="CE6" s="16"/>
      <c r="CF6" s="17"/>
      <c r="CG6" s="15"/>
      <c r="CH6" s="16"/>
      <c r="CI6" s="15"/>
      <c r="CJ6" s="16"/>
      <c r="CK6" s="16"/>
      <c r="CL6" s="16"/>
      <c r="CM6" s="16"/>
      <c r="CN6" s="17"/>
      <c r="CO6" s="15"/>
      <c r="CP6" s="17"/>
      <c r="CQ6" s="15"/>
      <c r="CR6" s="16"/>
      <c r="CS6" s="16"/>
      <c r="CT6" s="16"/>
      <c r="CU6" s="16"/>
      <c r="CV6" s="16"/>
      <c r="CW6" s="16"/>
      <c r="CX6" s="16"/>
      <c r="CY6" s="16"/>
      <c r="CZ6" s="17"/>
    </row>
    <row r="7" spans="1:107" ht="13">
      <c r="B7" s="51" t="s">
        <v>0</v>
      </c>
      <c r="C7" s="48" t="s">
        <v>1</v>
      </c>
      <c r="D7" s="48"/>
      <c r="E7" s="48"/>
      <c r="F7" s="48"/>
      <c r="G7" s="48"/>
      <c r="H7" s="48"/>
      <c r="I7" s="48"/>
      <c r="J7" s="48"/>
      <c r="K7" s="48" t="s">
        <v>1</v>
      </c>
      <c r="L7" s="48"/>
      <c r="M7" s="48"/>
      <c r="N7" s="48"/>
      <c r="O7" s="48"/>
      <c r="P7" s="48"/>
      <c r="Q7" s="48"/>
      <c r="R7" s="48"/>
      <c r="S7" s="48" t="s">
        <v>1</v>
      </c>
      <c r="T7" s="48"/>
      <c r="U7" s="48"/>
      <c r="V7" s="48"/>
      <c r="W7" s="48"/>
      <c r="X7" s="48"/>
      <c r="Y7" s="48"/>
      <c r="Z7" s="48"/>
      <c r="AA7" s="48" t="s">
        <v>1</v>
      </c>
      <c r="AB7" s="48"/>
      <c r="AC7" s="48"/>
      <c r="AD7" s="48"/>
      <c r="AE7" s="48"/>
      <c r="AF7" s="48"/>
      <c r="AG7" s="48"/>
      <c r="AH7" s="48"/>
      <c r="AI7" s="48" t="s">
        <v>1</v>
      </c>
      <c r="AJ7" s="48"/>
      <c r="AK7" s="48"/>
      <c r="AL7" s="48"/>
      <c r="AM7" s="48"/>
      <c r="AN7" s="48"/>
      <c r="AO7" s="48"/>
      <c r="AP7" s="48"/>
      <c r="AQ7" s="48"/>
      <c r="AR7" s="48"/>
      <c r="AS7" s="48" t="s">
        <v>1</v>
      </c>
      <c r="AT7" s="48"/>
      <c r="AU7" s="48"/>
      <c r="AV7" s="48"/>
      <c r="AW7" s="48"/>
      <c r="AX7" s="48"/>
      <c r="AY7" s="48"/>
      <c r="AZ7" s="48"/>
      <c r="BA7" s="48"/>
      <c r="BB7" s="48"/>
      <c r="BC7" s="48" t="s">
        <v>1</v>
      </c>
      <c r="BD7" s="48"/>
      <c r="BE7" s="48"/>
      <c r="BF7" s="48"/>
      <c r="BG7" s="48"/>
      <c r="BH7" s="48"/>
      <c r="BI7" s="48" t="s">
        <v>1</v>
      </c>
      <c r="BJ7" s="48"/>
      <c r="BK7" s="48"/>
      <c r="BL7" s="48"/>
      <c r="BM7" s="48"/>
      <c r="BN7" s="48"/>
      <c r="BO7" s="48"/>
      <c r="BP7" s="48"/>
      <c r="BQ7" s="48" t="s">
        <v>1</v>
      </c>
      <c r="BR7" s="48"/>
      <c r="BS7" s="48"/>
      <c r="BT7" s="48"/>
      <c r="BU7" s="48"/>
      <c r="BV7" s="48"/>
      <c r="BW7" s="48"/>
      <c r="BX7" s="48"/>
      <c r="BY7" s="48" t="s">
        <v>1</v>
      </c>
      <c r="BZ7" s="48"/>
      <c r="CA7" s="48"/>
      <c r="CB7" s="48"/>
      <c r="CC7" s="48"/>
      <c r="CD7" s="48"/>
      <c r="CE7" s="48"/>
      <c r="CF7" s="48"/>
      <c r="CG7" s="48" t="s">
        <v>1</v>
      </c>
      <c r="CH7" s="48"/>
      <c r="CI7" s="48"/>
      <c r="CJ7" s="48"/>
      <c r="CK7" s="48"/>
      <c r="CL7" s="48"/>
      <c r="CM7" s="48"/>
      <c r="CN7" s="48"/>
      <c r="CO7" s="48" t="s">
        <v>1</v>
      </c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</row>
    <row r="8" spans="1:107" ht="13">
      <c r="B8" s="51"/>
      <c r="C8" s="46" t="str">
        <f>Programado!C8</f>
        <v>Corumbá</v>
      </c>
      <c r="D8" s="47"/>
      <c r="E8" s="46" t="str">
        <f>Programado!D8</f>
        <v>Campo Grande</v>
      </c>
      <c r="F8" s="47"/>
      <c r="G8" s="46" t="str">
        <f>Programado!E8</f>
        <v>Três Lagoas / UFN III</v>
      </c>
      <c r="H8" s="47"/>
      <c r="I8" s="46" t="str">
        <f>Programado!F8</f>
        <v>Três Lagoas  / UTE</v>
      </c>
      <c r="J8" s="47"/>
      <c r="K8" s="46" t="str">
        <f>Programado!G8</f>
        <v>Valparaíso</v>
      </c>
      <c r="L8" s="47"/>
      <c r="M8" s="46" t="str">
        <f>Programado!H8</f>
        <v>Bilac</v>
      </c>
      <c r="N8" s="47"/>
      <c r="O8" s="46" t="str">
        <f>Programado!I8</f>
        <v>Guaiçara</v>
      </c>
      <c r="P8" s="47"/>
      <c r="Q8" s="46" t="str">
        <f>Programado!J8</f>
        <v>Iacanga</v>
      </c>
      <c r="R8" s="47"/>
      <c r="S8" s="46" t="str">
        <f>Programado!K8</f>
        <v>Ibitinga</v>
      </c>
      <c r="T8" s="47"/>
      <c r="U8" s="46" t="str">
        <f>Programado!L8</f>
        <v>Boa Esperança do Sul</v>
      </c>
      <c r="V8" s="47"/>
      <c r="W8" s="46" t="str">
        <f>Programado!M8</f>
        <v>São Carlos</v>
      </c>
      <c r="X8" s="47"/>
      <c r="Y8" s="46" t="str">
        <f>Programado!N8</f>
        <v>Rio Claro</v>
      </c>
      <c r="Z8" s="47"/>
      <c r="AA8" s="46" t="str">
        <f>Programado!O8</f>
        <v>Limeira</v>
      </c>
      <c r="AB8" s="47"/>
      <c r="AC8" s="46" t="str">
        <f>Programado!P8</f>
        <v>Americana</v>
      </c>
      <c r="AD8" s="47"/>
      <c r="AE8" s="46" t="str">
        <f>Programado!Q8</f>
        <v>Jaguariúna</v>
      </c>
      <c r="AF8" s="47"/>
      <c r="AG8" s="46" t="str">
        <f>Programado!R8</f>
        <v>Itatiba</v>
      </c>
      <c r="AH8" s="47"/>
      <c r="AI8" s="46" t="str">
        <f>Programado!S8</f>
        <v>Guararema</v>
      </c>
      <c r="AJ8" s="47"/>
      <c r="AK8" s="46" t="str">
        <f>Programado!T8</f>
        <v>Sumaré</v>
      </c>
      <c r="AL8" s="47"/>
      <c r="AM8" s="46" t="str">
        <f>Programado!U8</f>
        <v>Campinas</v>
      </c>
      <c r="AN8" s="47"/>
      <c r="AO8" s="46" t="str">
        <f>Programado!V8</f>
        <v>Indaiatuba</v>
      </c>
      <c r="AP8" s="47"/>
      <c r="AQ8" s="46" t="str">
        <f>Programado!W8</f>
        <v>Itirapina</v>
      </c>
      <c r="AR8" s="47"/>
      <c r="AS8" s="46" t="str">
        <f>Programado!X8</f>
        <v>Itu</v>
      </c>
      <c r="AT8" s="47"/>
      <c r="AU8" s="46" t="str">
        <f>Programado!Y8</f>
        <v>Porto Feliz</v>
      </c>
      <c r="AV8" s="47"/>
      <c r="AW8" s="46" t="str">
        <f>Programado!Z8</f>
        <v>Araçoiaba</v>
      </c>
      <c r="AX8" s="47"/>
      <c r="AY8" s="46" t="str">
        <f>Programado!AA8</f>
        <v>Itapetininga</v>
      </c>
      <c r="AZ8" s="47"/>
      <c r="BA8" s="46" t="str">
        <f>Programado!AB8</f>
        <v>GEMINI</v>
      </c>
      <c r="BB8" s="47"/>
      <c r="BC8" s="46" t="str">
        <f>Programado!AC8</f>
        <v>REPAR</v>
      </c>
      <c r="BD8" s="47"/>
      <c r="BE8" s="46" t="str">
        <f>Programado!AD8</f>
        <v>REPLAN</v>
      </c>
      <c r="BF8" s="47"/>
      <c r="BG8" s="46" t="str">
        <f>Programado!AE8</f>
        <v>Canoas UTE</v>
      </c>
      <c r="BH8" s="47"/>
      <c r="BI8" s="46" t="str">
        <f>Programado!AF8</f>
        <v>EMED GASCAR (EMR Replan)</v>
      </c>
      <c r="BJ8" s="47"/>
      <c r="BK8" s="46" t="str">
        <f>Programado!AG8</f>
        <v>EMED GASPAJ (EMR Jacutinga)</v>
      </c>
      <c r="BL8" s="47"/>
      <c r="BM8" s="46" t="str">
        <f>Programado!AH8</f>
        <v>EMED GUARAREMA (EMR Guararema)</v>
      </c>
      <c r="BN8" s="47"/>
      <c r="BO8" s="46" t="str">
        <f>Programado!AI8</f>
        <v>Campo Largo</v>
      </c>
      <c r="BP8" s="47"/>
      <c r="BQ8" s="46" t="str">
        <f>Programado!AJ8</f>
        <v>Araucária CIC</v>
      </c>
      <c r="BR8" s="47"/>
      <c r="BS8" s="46" t="str">
        <f>Programado!AK8</f>
        <v>Araucária UTE</v>
      </c>
      <c r="BT8" s="47"/>
      <c r="BU8" s="46" t="str">
        <f>Programado!AL8</f>
        <v>Joinville</v>
      </c>
      <c r="BV8" s="47"/>
      <c r="BW8" s="46" t="str">
        <f>Programado!AM8</f>
        <v>Guaramirim</v>
      </c>
      <c r="BX8" s="47"/>
      <c r="BY8" s="46" t="str">
        <f>Programado!AN8</f>
        <v>Gaspar</v>
      </c>
      <c r="BZ8" s="47"/>
      <c r="CA8" s="46" t="str">
        <f>Programado!AO8</f>
        <v>Brusque</v>
      </c>
      <c r="CB8" s="47"/>
      <c r="CC8" s="46" t="str">
        <f>Programado!AP8</f>
        <v>Tijucas</v>
      </c>
      <c r="CD8" s="47"/>
      <c r="CE8" s="46" t="str">
        <f>Programado!AQ8</f>
        <v>S.P.Alcântara</v>
      </c>
      <c r="CF8" s="47"/>
      <c r="CG8" s="46" t="str">
        <f>Programado!AR8</f>
        <v>Tubarão</v>
      </c>
      <c r="CH8" s="47"/>
      <c r="CI8" s="46" t="str">
        <f>Programado!AS8</f>
        <v>Urussanga</v>
      </c>
      <c r="CJ8" s="47"/>
      <c r="CK8" s="46" t="str">
        <f>Programado!AT8</f>
        <v>N. Veneza</v>
      </c>
      <c r="CL8" s="47"/>
      <c r="CM8" s="46" t="str">
        <f>Programado!AU8</f>
        <v>V. do Cedro</v>
      </c>
      <c r="CN8" s="47"/>
      <c r="CO8" s="46" t="str">
        <f>Programado!AV8</f>
        <v>Igrejinha</v>
      </c>
      <c r="CP8" s="47"/>
      <c r="CQ8" s="46" t="str">
        <f>Programado!AW8</f>
        <v>Araricá</v>
      </c>
      <c r="CR8" s="47"/>
      <c r="CS8" s="46" t="str">
        <f>Programado!AX8</f>
        <v>Cachoeirinha</v>
      </c>
      <c r="CT8" s="47"/>
      <c r="CU8" s="46" t="str">
        <f>Programado!AY8</f>
        <v>Canoas</v>
      </c>
      <c r="CV8" s="47"/>
      <c r="CW8" s="46" t="str">
        <f>Programado!AZ8</f>
        <v>REFAP</v>
      </c>
      <c r="CX8" s="47"/>
      <c r="CY8" s="54" t="s">
        <v>32</v>
      </c>
      <c r="CZ8" s="54" t="s">
        <v>33</v>
      </c>
    </row>
    <row r="9" spans="1:107" ht="13" hidden="1">
      <c r="B9" s="51"/>
      <c r="C9" s="39">
        <v>19581</v>
      </c>
      <c r="D9" s="40">
        <v>19581</v>
      </c>
      <c r="E9" s="39">
        <v>26983</v>
      </c>
      <c r="F9" s="40">
        <v>26983</v>
      </c>
      <c r="G9" s="39">
        <v>271704</v>
      </c>
      <c r="H9" s="40">
        <v>271704</v>
      </c>
      <c r="I9" s="39">
        <v>26987</v>
      </c>
      <c r="J9" s="40">
        <v>26987</v>
      </c>
      <c r="K9" s="39">
        <v>26989</v>
      </c>
      <c r="L9" s="40">
        <v>26989</v>
      </c>
      <c r="M9" s="39">
        <v>26990</v>
      </c>
      <c r="N9" s="40">
        <v>26990</v>
      </c>
      <c r="O9" s="39">
        <v>26992</v>
      </c>
      <c r="P9" s="40">
        <v>26992</v>
      </c>
      <c r="Q9" s="39">
        <v>26993</v>
      </c>
      <c r="R9" s="40">
        <v>26993</v>
      </c>
      <c r="S9" s="39">
        <v>26995</v>
      </c>
      <c r="T9" s="40">
        <v>26995</v>
      </c>
      <c r="U9" s="39">
        <v>26996</v>
      </c>
      <c r="V9" s="40">
        <v>26996</v>
      </c>
      <c r="W9" s="39">
        <v>27001</v>
      </c>
      <c r="X9" s="40">
        <v>27001</v>
      </c>
      <c r="Y9" s="39">
        <v>27003</v>
      </c>
      <c r="Z9" s="40">
        <v>27003</v>
      </c>
      <c r="AA9" s="39">
        <v>27004</v>
      </c>
      <c r="AB9" s="40">
        <v>27004</v>
      </c>
      <c r="AC9" s="39">
        <v>27005</v>
      </c>
      <c r="AD9" s="40">
        <v>27005</v>
      </c>
      <c r="AE9" s="39">
        <v>27166</v>
      </c>
      <c r="AF9" s="40">
        <v>27166</v>
      </c>
      <c r="AG9" s="39">
        <v>27167</v>
      </c>
      <c r="AH9" s="40">
        <v>27167</v>
      </c>
      <c r="AI9" s="39">
        <v>27170</v>
      </c>
      <c r="AJ9" s="40">
        <v>27170</v>
      </c>
      <c r="AK9" s="39">
        <v>27147</v>
      </c>
      <c r="AL9" s="40">
        <v>27147</v>
      </c>
      <c r="AM9" s="39">
        <v>27148</v>
      </c>
      <c r="AN9" s="40">
        <v>27148</v>
      </c>
      <c r="AO9" s="39">
        <v>27149</v>
      </c>
      <c r="AP9" s="40">
        <v>27149</v>
      </c>
      <c r="AQ9" s="39">
        <v>271703</v>
      </c>
      <c r="AR9" s="40">
        <v>271703</v>
      </c>
      <c r="AS9" s="39">
        <v>27150</v>
      </c>
      <c r="AT9" s="40">
        <v>27150</v>
      </c>
      <c r="AU9" s="39">
        <v>27151</v>
      </c>
      <c r="AV9" s="40">
        <v>27151</v>
      </c>
      <c r="AW9" s="39">
        <v>27152</v>
      </c>
      <c r="AX9" s="40">
        <v>27152</v>
      </c>
      <c r="AY9" s="39">
        <v>224822</v>
      </c>
      <c r="AZ9" s="40">
        <v>224822</v>
      </c>
      <c r="BA9" s="39">
        <v>27146</v>
      </c>
      <c r="BB9" s="40">
        <v>27146</v>
      </c>
      <c r="BC9" s="39">
        <v>27165</v>
      </c>
      <c r="BD9" s="40">
        <v>27165</v>
      </c>
      <c r="BE9" s="39">
        <v>27006</v>
      </c>
      <c r="BF9" s="40">
        <v>27006</v>
      </c>
      <c r="BG9" s="39">
        <v>27086</v>
      </c>
      <c r="BH9" s="40">
        <v>27086</v>
      </c>
      <c r="BI9" s="39">
        <v>275407</v>
      </c>
      <c r="BJ9" s="40">
        <v>275407</v>
      </c>
      <c r="BK9" s="39">
        <v>275408</v>
      </c>
      <c r="BL9" s="40">
        <v>275408</v>
      </c>
      <c r="BM9" s="39">
        <v>275406</v>
      </c>
      <c r="BN9" s="40">
        <v>275406</v>
      </c>
      <c r="BO9" s="39">
        <v>27161</v>
      </c>
      <c r="BP9" s="40">
        <v>27161</v>
      </c>
      <c r="BQ9" s="39">
        <v>27162</v>
      </c>
      <c r="BR9" s="40">
        <v>27162</v>
      </c>
      <c r="BS9" s="39">
        <v>27164</v>
      </c>
      <c r="BT9" s="40">
        <v>27164</v>
      </c>
      <c r="BU9" s="39">
        <v>27141</v>
      </c>
      <c r="BV9" s="40">
        <v>27141</v>
      </c>
      <c r="BW9" s="39">
        <v>27142</v>
      </c>
      <c r="BX9" s="40">
        <v>27142</v>
      </c>
      <c r="BY9" s="39">
        <v>27143</v>
      </c>
      <c r="BZ9" s="40">
        <v>27143</v>
      </c>
      <c r="CA9" s="39">
        <v>27144</v>
      </c>
      <c r="CB9" s="40">
        <v>27144</v>
      </c>
      <c r="CC9" s="39">
        <v>27145</v>
      </c>
      <c r="CD9" s="40">
        <v>27145</v>
      </c>
      <c r="CE9" s="39">
        <v>27089</v>
      </c>
      <c r="CF9" s="40">
        <v>27089</v>
      </c>
      <c r="CG9" s="39">
        <v>27090</v>
      </c>
      <c r="CH9" s="40">
        <v>27090</v>
      </c>
      <c r="CI9" s="39">
        <v>27091</v>
      </c>
      <c r="CJ9" s="40">
        <v>27091</v>
      </c>
      <c r="CK9" s="39">
        <v>27081</v>
      </c>
      <c r="CL9" s="40">
        <v>27081</v>
      </c>
      <c r="CM9" s="39">
        <v>27082</v>
      </c>
      <c r="CN9" s="40">
        <v>27082</v>
      </c>
      <c r="CO9" s="39">
        <v>27083</v>
      </c>
      <c r="CP9" s="40">
        <v>27083</v>
      </c>
      <c r="CQ9" s="39">
        <v>27084</v>
      </c>
      <c r="CR9" s="40">
        <v>27084</v>
      </c>
      <c r="CS9" s="39">
        <v>27085</v>
      </c>
      <c r="CT9" s="40">
        <v>27085</v>
      </c>
      <c r="CU9" s="39">
        <v>27088</v>
      </c>
      <c r="CV9" s="40">
        <v>27088</v>
      </c>
      <c r="CW9" s="39">
        <v>27087</v>
      </c>
      <c r="CX9" s="40">
        <v>27087</v>
      </c>
      <c r="CY9" s="54"/>
      <c r="CZ9" s="54"/>
    </row>
    <row r="10" spans="1:107">
      <c r="B10" s="51"/>
      <c r="C10" s="14" t="s">
        <v>34</v>
      </c>
      <c r="D10" s="14" t="s">
        <v>35</v>
      </c>
      <c r="E10" s="14" t="s">
        <v>34</v>
      </c>
      <c r="F10" s="14" t="s">
        <v>35</v>
      </c>
      <c r="G10" s="14" t="s">
        <v>34</v>
      </c>
      <c r="H10" s="14" t="s">
        <v>35</v>
      </c>
      <c r="I10" s="14" t="s">
        <v>34</v>
      </c>
      <c r="J10" s="14" t="s">
        <v>35</v>
      </c>
      <c r="K10" s="14" t="s">
        <v>34</v>
      </c>
      <c r="L10" s="14" t="s">
        <v>35</v>
      </c>
      <c r="M10" s="14" t="s">
        <v>34</v>
      </c>
      <c r="N10" s="14" t="s">
        <v>35</v>
      </c>
      <c r="O10" s="14" t="s">
        <v>34</v>
      </c>
      <c r="P10" s="14" t="s">
        <v>35</v>
      </c>
      <c r="Q10" s="14" t="s">
        <v>34</v>
      </c>
      <c r="R10" s="14" t="s">
        <v>35</v>
      </c>
      <c r="S10" s="14" t="s">
        <v>34</v>
      </c>
      <c r="T10" s="14" t="s">
        <v>35</v>
      </c>
      <c r="U10" s="14" t="s">
        <v>34</v>
      </c>
      <c r="V10" s="14" t="s">
        <v>35</v>
      </c>
      <c r="W10" s="14" t="s">
        <v>34</v>
      </c>
      <c r="X10" s="14" t="s">
        <v>35</v>
      </c>
      <c r="Y10" s="14" t="s">
        <v>34</v>
      </c>
      <c r="Z10" s="14" t="s">
        <v>35</v>
      </c>
      <c r="AA10" s="14" t="s">
        <v>34</v>
      </c>
      <c r="AB10" s="14" t="s">
        <v>35</v>
      </c>
      <c r="AC10" s="14" t="s">
        <v>34</v>
      </c>
      <c r="AD10" s="14" t="s">
        <v>35</v>
      </c>
      <c r="AE10" s="14" t="s">
        <v>34</v>
      </c>
      <c r="AF10" s="14" t="s">
        <v>35</v>
      </c>
      <c r="AG10" s="14" t="s">
        <v>34</v>
      </c>
      <c r="AH10" s="14" t="s">
        <v>35</v>
      </c>
      <c r="AI10" s="14" t="s">
        <v>34</v>
      </c>
      <c r="AJ10" s="14" t="s">
        <v>35</v>
      </c>
      <c r="AK10" s="14" t="s">
        <v>34</v>
      </c>
      <c r="AL10" s="14" t="s">
        <v>35</v>
      </c>
      <c r="AM10" s="14" t="s">
        <v>34</v>
      </c>
      <c r="AN10" s="14" t="s">
        <v>35</v>
      </c>
      <c r="AO10" s="14" t="s">
        <v>34</v>
      </c>
      <c r="AP10" s="14" t="s">
        <v>35</v>
      </c>
      <c r="AQ10" s="14" t="s">
        <v>34</v>
      </c>
      <c r="AR10" s="14" t="s">
        <v>35</v>
      </c>
      <c r="AS10" s="14" t="s">
        <v>34</v>
      </c>
      <c r="AT10" s="14" t="s">
        <v>35</v>
      </c>
      <c r="AU10" s="14" t="s">
        <v>34</v>
      </c>
      <c r="AV10" s="14" t="s">
        <v>35</v>
      </c>
      <c r="AW10" s="14" t="s">
        <v>34</v>
      </c>
      <c r="AX10" s="14" t="s">
        <v>35</v>
      </c>
      <c r="AY10" s="14" t="s">
        <v>34</v>
      </c>
      <c r="AZ10" s="14" t="s">
        <v>35</v>
      </c>
      <c r="BA10" s="14" t="s">
        <v>34</v>
      </c>
      <c r="BB10" s="14" t="s">
        <v>35</v>
      </c>
      <c r="BC10" s="14" t="s">
        <v>34</v>
      </c>
      <c r="BD10" s="14" t="s">
        <v>35</v>
      </c>
      <c r="BE10" s="14" t="s">
        <v>34</v>
      </c>
      <c r="BF10" s="14" t="s">
        <v>35</v>
      </c>
      <c r="BG10" s="14" t="s">
        <v>34</v>
      </c>
      <c r="BH10" s="14" t="s">
        <v>35</v>
      </c>
      <c r="BI10" s="14" t="s">
        <v>34</v>
      </c>
      <c r="BJ10" s="14" t="s">
        <v>35</v>
      </c>
      <c r="BK10" s="14" t="s">
        <v>34</v>
      </c>
      <c r="BL10" s="14" t="s">
        <v>35</v>
      </c>
      <c r="BM10" s="14" t="s">
        <v>34</v>
      </c>
      <c r="BN10" s="14" t="s">
        <v>35</v>
      </c>
      <c r="BO10" s="14" t="s">
        <v>34</v>
      </c>
      <c r="BP10" s="14" t="s">
        <v>35</v>
      </c>
      <c r="BQ10" s="14" t="s">
        <v>34</v>
      </c>
      <c r="BR10" s="14" t="s">
        <v>35</v>
      </c>
      <c r="BS10" s="14" t="s">
        <v>34</v>
      </c>
      <c r="BT10" s="14" t="s">
        <v>35</v>
      </c>
      <c r="BU10" s="14" t="s">
        <v>34</v>
      </c>
      <c r="BV10" s="14" t="s">
        <v>35</v>
      </c>
      <c r="BW10" s="14" t="s">
        <v>34</v>
      </c>
      <c r="BX10" s="14" t="s">
        <v>35</v>
      </c>
      <c r="BY10" s="14" t="s">
        <v>34</v>
      </c>
      <c r="BZ10" s="14" t="s">
        <v>35</v>
      </c>
      <c r="CA10" s="14" t="s">
        <v>34</v>
      </c>
      <c r="CB10" s="14" t="s">
        <v>35</v>
      </c>
      <c r="CC10" s="14" t="s">
        <v>34</v>
      </c>
      <c r="CD10" s="14" t="s">
        <v>35</v>
      </c>
      <c r="CE10" s="14" t="s">
        <v>34</v>
      </c>
      <c r="CF10" s="14" t="s">
        <v>35</v>
      </c>
      <c r="CG10" s="14" t="s">
        <v>34</v>
      </c>
      <c r="CH10" s="14" t="s">
        <v>35</v>
      </c>
      <c r="CI10" s="14" t="s">
        <v>34</v>
      </c>
      <c r="CJ10" s="14" t="s">
        <v>35</v>
      </c>
      <c r="CK10" s="14" t="s">
        <v>34</v>
      </c>
      <c r="CL10" s="14" t="s">
        <v>35</v>
      </c>
      <c r="CM10" s="14" t="s">
        <v>34</v>
      </c>
      <c r="CN10" s="14" t="s">
        <v>35</v>
      </c>
      <c r="CO10" s="14" t="s">
        <v>34</v>
      </c>
      <c r="CP10" s="14" t="s">
        <v>35</v>
      </c>
      <c r="CQ10" s="14" t="s">
        <v>34</v>
      </c>
      <c r="CR10" s="14" t="s">
        <v>35</v>
      </c>
      <c r="CS10" s="14" t="s">
        <v>34</v>
      </c>
      <c r="CT10" s="14" t="s">
        <v>35</v>
      </c>
      <c r="CU10" s="14" t="s">
        <v>34</v>
      </c>
      <c r="CV10" s="14" t="s">
        <v>35</v>
      </c>
      <c r="CW10" s="14" t="s">
        <v>34</v>
      </c>
      <c r="CX10" s="14" t="s">
        <v>35</v>
      </c>
      <c r="CY10" s="54"/>
      <c r="CZ10" s="54"/>
    </row>
    <row r="11" spans="1:107">
      <c r="A11" s="41">
        <v>3</v>
      </c>
      <c r="B11" s="18">
        <v>45809</v>
      </c>
      <c r="C11" s="19">
        <f>HLOOKUP(C$9,Programado!$C$9:$AZ$40,$A11,0)</f>
        <v>0</v>
      </c>
      <c r="D11" s="19">
        <f>HLOOKUP(D$9,Realizado!$C$9:$AZ$40,$A11,0)</f>
        <v>0</v>
      </c>
      <c r="E11" s="19">
        <f>HLOOKUP(E$9,Programado!$C$9:$AZ$40,$A11,0)</f>
        <v>70.001300000000001</v>
      </c>
      <c r="F11" s="19">
        <f>HLOOKUP(F$9,Realizado!$C$9:$AZ$40,$A11,0)</f>
        <v>69.001131006314665</v>
      </c>
      <c r="G11" s="19">
        <f>HLOOKUP(G$9,Programado!$C$9:$AZ$40,$A11,0)</f>
        <v>0</v>
      </c>
      <c r="H11" s="19">
        <f>HLOOKUP(H$9,Realizado!$C$9:$AZ$40,$A11,0)</f>
        <v>0</v>
      </c>
      <c r="I11" s="19">
        <f>HLOOKUP(I$9,Programado!$C$9:$AZ$40,$A11,0)</f>
        <v>360.96379999999999</v>
      </c>
      <c r="J11" s="19">
        <f>HLOOKUP(J$9,Realizado!$C$9:$AZ$40,$A11,0)</f>
        <v>487.64801340425709</v>
      </c>
      <c r="K11" s="19">
        <f>HLOOKUP(K$9,Programado!$C$9:$AZ$40,$A11,0)</f>
        <v>0.3</v>
      </c>
      <c r="L11" s="19">
        <f>HLOOKUP(L$9,Realizado!$C$9:$AZ$40,$A11,0)</f>
        <v>0</v>
      </c>
      <c r="M11" s="19">
        <f>HLOOKUP(M$9,Programado!$C$9:$AZ$40,$A11,0)</f>
        <v>65.417599999999993</v>
      </c>
      <c r="N11" s="19">
        <f>HLOOKUP(N$9,Realizado!$C$9:$AZ$40,$A11,0)</f>
        <v>30.857152554010312</v>
      </c>
      <c r="O11" s="19">
        <f>HLOOKUP(O$9,Programado!$C$9:$AZ$40,$A11,0)</f>
        <v>54.4617</v>
      </c>
      <c r="P11" s="19">
        <f>HLOOKUP(P$9,Realizado!$C$9:$AZ$40,$A11,0)</f>
        <v>48.379727682932405</v>
      </c>
      <c r="Q11" s="19">
        <f>HLOOKUP(Q$9,Programado!$C$9:$AZ$40,$A11,0)</f>
        <v>126.7208</v>
      </c>
      <c r="R11" s="19">
        <f>HLOOKUP(R$9,Realizado!$C$9:$AZ$40,$A11,0)</f>
        <v>146.91827241513155</v>
      </c>
      <c r="S11" s="19">
        <f>HLOOKUP(S$9,Programado!$C$9:$AZ$40,$A11,0)</f>
        <v>9.4987999999999992</v>
      </c>
      <c r="T11" s="19">
        <f>HLOOKUP(T$9,Realizado!$C$9:$AZ$40,$A11,0)</f>
        <v>10.02137239757495</v>
      </c>
      <c r="U11" s="19">
        <f>HLOOKUP(U$9,Programado!$C$9:$AZ$40,$A11,0)</f>
        <v>137.03749999999999</v>
      </c>
      <c r="V11" s="19">
        <f>HLOOKUP(V$9,Realizado!$C$9:$AZ$40,$A11,0)</f>
        <v>122.92962279763869</v>
      </c>
      <c r="W11" s="19">
        <f>HLOOKUP(W$9,Programado!$C$9:$AZ$40,$A11,0)</f>
        <v>231.6788</v>
      </c>
      <c r="X11" s="19">
        <f>HLOOKUP(X$9,Realizado!$C$9:$AZ$40,$A11,0)</f>
        <v>248.80270525215161</v>
      </c>
      <c r="Y11" s="19">
        <f>HLOOKUP(Y$9,Programado!$C$9:$AZ$40,$A11,0)</f>
        <v>1466.7780000000002</v>
      </c>
      <c r="Z11" s="19">
        <f>HLOOKUP(Z$9,Realizado!$C$9:$AZ$40,$A11,0)</f>
        <v>1424.0705057105756</v>
      </c>
      <c r="AA11" s="19">
        <f>HLOOKUP(AA$9,Programado!$C$9:$AZ$40,$A11,0)</f>
        <v>1194.2433999999998</v>
      </c>
      <c r="AB11" s="19">
        <f>HLOOKUP(AB$9,Realizado!$C$9:$AZ$40,$A11,0)</f>
        <v>1070.5358621148628</v>
      </c>
      <c r="AC11" s="19">
        <f>HLOOKUP(AC$9,Programado!$C$9:$AZ$40,$A11,0)</f>
        <v>99.166700000000006</v>
      </c>
      <c r="AD11" s="19">
        <f>HLOOKUP(AD$9,Realizado!$C$9:$AZ$40,$A11,0)</f>
        <v>126.64121157640682</v>
      </c>
      <c r="AE11" s="19">
        <f>HLOOKUP(AE$9,Programado!$C$9:$AZ$40,$A11,0)</f>
        <v>721.30870000000004</v>
      </c>
      <c r="AF11" s="19">
        <f>HLOOKUP(AF$9,Realizado!$C$9:$AZ$40,$A11,0)</f>
        <v>742.82931678650482</v>
      </c>
      <c r="AG11" s="19">
        <f>HLOOKUP(AG$9,Programado!$C$9:$AZ$40,$A11,0)</f>
        <v>1178.5008</v>
      </c>
      <c r="AH11" s="19">
        <f>HLOOKUP(AH$9,Realizado!$C$9:$AZ$40,$A11,0)</f>
        <v>471.91673116468615</v>
      </c>
      <c r="AI11" s="19">
        <f>HLOOKUP(AI$9,Programado!$C$9:$AZ$40,$A11,0)</f>
        <v>135.77709999999999</v>
      </c>
      <c r="AJ11" s="19">
        <f>HLOOKUP(AJ$9,Realizado!$C$9:$AZ$40,$A11,0)</f>
        <v>409.49326118455434</v>
      </c>
      <c r="AK11" s="19">
        <f>HLOOKUP(AK$9,Programado!$C$9:$AZ$40,$A11,0)</f>
        <v>169.85039999999998</v>
      </c>
      <c r="AL11" s="19">
        <f>HLOOKUP(AL$9,Realizado!$C$9:$AZ$40,$A11,0)</f>
        <v>164.11686126968615</v>
      </c>
      <c r="AM11" s="19">
        <f>HLOOKUP(AM$9,Programado!$C$9:$AZ$40,$A11,0)</f>
        <v>0</v>
      </c>
      <c r="AN11" s="19">
        <f>HLOOKUP(AN$9,Realizado!$C$9:$AZ$40,$A11,0)</f>
        <v>0</v>
      </c>
      <c r="AO11" s="19">
        <f>HLOOKUP(AO$9,Programado!$C$9:$AZ$40,$A11,0)</f>
        <v>15</v>
      </c>
      <c r="AP11" s="19">
        <f>HLOOKUP(AP$9,Realizado!$C$9:$AZ$40,$A11,0)</f>
        <v>16.091974251691838</v>
      </c>
      <c r="AQ11" s="19">
        <f>HLOOKUP(AQ$9,Programado!$C$9:$AZ$40,$A11,0)</f>
        <v>0.70830000000000004</v>
      </c>
      <c r="AR11" s="19">
        <f>HLOOKUP(AR$9,Realizado!$C$9:$AZ$40,$A11,0)</f>
        <v>0.45905253953126973</v>
      </c>
      <c r="AS11" s="19">
        <f>HLOOKUP(AS$9,Programado!$C$9:$AZ$40,$A11,0)</f>
        <v>344.0104</v>
      </c>
      <c r="AT11" s="19">
        <f>HLOOKUP(AT$9,Realizado!$C$9:$AZ$40,$A11,0)</f>
        <v>352.18218292287958</v>
      </c>
      <c r="AU11" s="19">
        <f>HLOOKUP(AU$9,Programado!$C$9:$AZ$40,$A11,0)</f>
        <v>205.3467</v>
      </c>
      <c r="AV11" s="19">
        <f>HLOOKUP(AV$9,Realizado!$C$9:$AZ$40,$A11,0)</f>
        <v>216.55849780250099</v>
      </c>
      <c r="AW11" s="19">
        <f>HLOOKUP(AW$9,Programado!$C$9:$AZ$40,$A11,0)</f>
        <v>136.72579999999999</v>
      </c>
      <c r="AX11" s="19">
        <f>HLOOKUP(AX$9,Realizado!$C$9:$AZ$40,$A11,0)</f>
        <v>150.34604166153403</v>
      </c>
      <c r="AY11" s="19">
        <f>HLOOKUP(AY$9,Programado!$C$9:$AZ$40,$A11,0)</f>
        <v>4.7446000000000002</v>
      </c>
      <c r="AZ11" s="19">
        <f>HLOOKUP(AZ$9,Realizado!$C$9:$AZ$40,$A11,0)</f>
        <v>4.0260433579496793</v>
      </c>
      <c r="BA11" s="19">
        <f>HLOOKUP(BA$9,Programado!$C$9:$AZ$40,$A11,0)</f>
        <v>316</v>
      </c>
      <c r="BB11" s="19">
        <f>HLOOKUP(BB$9,Realizado!$C$9:$AZ$40,$A11,0)</f>
        <v>343.64523000117498</v>
      </c>
      <c r="BC11" s="19">
        <f>HLOOKUP(BC$9,Programado!$C$9:$AZ$40,$A11,0)</f>
        <v>950.00080000000003</v>
      </c>
      <c r="BD11" s="19">
        <f>HLOOKUP(BD$9,Realizado!$C$9:$AZ$40,$A11,0)</f>
        <v>994.76335607633007</v>
      </c>
      <c r="BE11" s="19">
        <f>HLOOKUP(BE$9,Programado!$C$9:$AZ$40,$A11,0)</f>
        <v>2300.0009</v>
      </c>
      <c r="BF11" s="19">
        <f>HLOOKUP(BF$9,Realizado!$C$9:$AZ$40,$A11,0)</f>
        <v>2231.9726262640042</v>
      </c>
      <c r="BG11" s="19">
        <f>HLOOKUP(BG$9,Programado!$C$9:$AZ$40,$A11,0)</f>
        <v>0</v>
      </c>
      <c r="BH11" s="19">
        <f>HLOOKUP(BH$9,Realizado!$C$9:$AZ$40,$A11,0)</f>
        <v>0</v>
      </c>
      <c r="BI11" s="19">
        <f>HLOOKUP(BI$9,Programado!$C$9:$AZ$40,$A11,0)</f>
        <v>358.12</v>
      </c>
      <c r="BJ11" s="19">
        <f>HLOOKUP(BJ$9,Realizado!$C$9:$AZ$40,$A11,0)</f>
        <v>358.12</v>
      </c>
      <c r="BK11" s="19">
        <f>HLOOKUP(BK$9,Programado!$C$9:$AZ$40,$A11,0)</f>
        <v>376.33499999999998</v>
      </c>
      <c r="BL11" s="19">
        <f>HLOOKUP(BL$9,Realizado!$C$9:$AZ$40,$A11,0)</f>
        <v>337.24613374462655</v>
      </c>
      <c r="BM11" s="19">
        <f>HLOOKUP(BM$9,Programado!$C$9:$AZ$40,$A11,0)</f>
        <v>1416.6667</v>
      </c>
      <c r="BN11" s="19">
        <f>HLOOKUP(BN$9,Realizado!$C$9:$AZ$40,$A11,0)</f>
        <v>1509.0372045557981</v>
      </c>
      <c r="BO11" s="19">
        <f>HLOOKUP(BO$9,Programado!$C$9:$AZ$40,$A11,0)</f>
        <v>221.62</v>
      </c>
      <c r="BP11" s="19">
        <f>HLOOKUP(BP$9,Realizado!$C$9:$AZ$40,$A11,0)</f>
        <v>203.03434263183394</v>
      </c>
      <c r="BQ11" s="19">
        <f>HLOOKUP(BQ$9,Programado!$C$9:$AZ$40,$A11,0)</f>
        <v>387.23</v>
      </c>
      <c r="BR11" s="19">
        <f>HLOOKUP(BR$9,Realizado!$C$9:$AZ$40,$A11,0)</f>
        <v>440.77830324603826</v>
      </c>
      <c r="BS11" s="19">
        <f>HLOOKUP(BS$9,Programado!$C$9:$AZ$40,$A11,0)</f>
        <v>0</v>
      </c>
      <c r="BT11" s="19">
        <f>HLOOKUP(BT$9,Realizado!$C$9:$AZ$40,$A11,0)</f>
        <v>0</v>
      </c>
      <c r="BU11" s="19">
        <f>HLOOKUP(BU$9,Programado!$C$9:$AZ$40,$A11,0)</f>
        <v>49.995000000000005</v>
      </c>
      <c r="BV11" s="19">
        <f>HLOOKUP(BV$9,Realizado!$C$9:$AZ$40,$A11,0)</f>
        <v>52.79571890424954</v>
      </c>
      <c r="BW11" s="19">
        <f>HLOOKUP(BW$9,Programado!$C$9:$AZ$40,$A11,0)</f>
        <v>319.53579999999999</v>
      </c>
      <c r="BX11" s="19">
        <f>HLOOKUP(BX$9,Realizado!$C$9:$AZ$40,$A11,0)</f>
        <v>372.01001332924807</v>
      </c>
      <c r="BY11" s="19">
        <f>HLOOKUP(BY$9,Programado!$C$9:$AZ$40,$A11,0)</f>
        <v>78.995399999999989</v>
      </c>
      <c r="BZ11" s="19">
        <f>HLOOKUP(BZ$9,Realizado!$C$9:$AZ$40,$A11,0)</f>
        <v>77.349274609400155</v>
      </c>
      <c r="CA11" s="19">
        <f>HLOOKUP(CA$9,Programado!$C$9:$AZ$40,$A11,0)</f>
        <v>7.2967000000000004</v>
      </c>
      <c r="CB11" s="19">
        <f>HLOOKUP(CB$9,Realizado!$C$9:$AZ$40,$A11,0)</f>
        <v>7.7757485159244988</v>
      </c>
      <c r="CC11" s="19">
        <f>HLOOKUP(CC$9,Programado!$C$9:$AZ$40,$A11,0)</f>
        <v>225.39709999999999</v>
      </c>
      <c r="CD11" s="19">
        <f>HLOOKUP(CD$9,Realizado!$C$9:$AZ$40,$A11,0)</f>
        <v>239.05287010177074</v>
      </c>
      <c r="CE11" s="19">
        <f>HLOOKUP(CE$9,Programado!$C$9:$AZ$40,$A11,0)</f>
        <v>49.895800000000001</v>
      </c>
      <c r="CF11" s="19">
        <f>HLOOKUP(CF$9,Realizado!$C$9:$AZ$40,$A11,0)</f>
        <v>46.400223509731163</v>
      </c>
      <c r="CG11" s="19">
        <f>HLOOKUP(CG$9,Programado!$C$9:$AZ$40,$A11,0)</f>
        <v>41.795400000000001</v>
      </c>
      <c r="CH11" s="19">
        <f>HLOOKUP(CH$9,Realizado!$C$9:$AZ$40,$A11,0)</f>
        <v>45.283519925203294</v>
      </c>
      <c r="CI11" s="19">
        <f>HLOOKUP(CI$9,Programado!$C$9:$AZ$40,$A11,0)</f>
        <v>233.9966</v>
      </c>
      <c r="CJ11" s="19">
        <f>HLOOKUP(CJ$9,Realizado!$C$9:$AZ$40,$A11,0)</f>
        <v>237.26815875823229</v>
      </c>
      <c r="CK11" s="19">
        <f>HLOOKUP(CK$9,Programado!$C$9:$AZ$40,$A11,0)</f>
        <v>279.39670000000001</v>
      </c>
      <c r="CL11" s="19">
        <f>HLOOKUP(CL$9,Realizado!$C$9:$AZ$40,$A11,0)</f>
        <v>291.28268324485811</v>
      </c>
      <c r="CM11" s="19">
        <f>HLOOKUP(CM$9,Programado!$C$9:$AZ$40,$A11,0)</f>
        <v>48.013300000000001</v>
      </c>
      <c r="CN11" s="19">
        <f>HLOOKUP(CN$9,Realizado!$C$9:$AZ$40,$A11,0)</f>
        <v>44.842032472151288</v>
      </c>
      <c r="CO11" s="19">
        <f>HLOOKUP(CO$9,Programado!$C$9:$AZ$40,$A11,0)</f>
        <v>1.5404</v>
      </c>
      <c r="CP11" s="19">
        <f>HLOOKUP(CP$9,Realizado!$C$9:$AZ$40,$A11,0)</f>
        <v>2.0940784183143828</v>
      </c>
      <c r="CQ11" s="19">
        <f>HLOOKUP(CQ$9,Programado!$C$9:$AZ$40,$A11,0)</f>
        <v>156.98750000000001</v>
      </c>
      <c r="CR11" s="19">
        <f>HLOOKUP(CR$9,Realizado!$C$9:$AZ$40,$A11,0)</f>
        <v>151.39761331368871</v>
      </c>
      <c r="CS11" s="19">
        <f>HLOOKUP(CS$9,Programado!$C$9:$AZ$40,$A11,0)</f>
        <v>326.74579999999997</v>
      </c>
      <c r="CT11" s="19">
        <f>HLOOKUP(CT$9,Realizado!$C$9:$AZ$40,$A11,0)</f>
        <v>324.78685164746008</v>
      </c>
      <c r="CU11" s="19">
        <f>HLOOKUP(CU$9,Programado!$C$9:$AZ$40,$A11,0)</f>
        <v>671.13670000000002</v>
      </c>
      <c r="CV11" s="19">
        <f>HLOOKUP(CV$9,Realizado!$C$9:$AZ$40,$A11,0)</f>
        <v>616.50203659684325</v>
      </c>
      <c r="CW11" s="19">
        <f>HLOOKUP(CW$9,Programado!$C$9:$AZ$40,$A11,0)</f>
        <v>699.99959999999999</v>
      </c>
      <c r="CX11" s="19">
        <f>HLOOKUP(CX$9,Realizado!$C$9:$AZ$40,$A11,0)</f>
        <v>688.12431729524417</v>
      </c>
      <c r="CY11" s="19">
        <f>C11+E11+G11+I11+K11+M11+O11+Q11+S11+U11+W11+Y11+AA11+AC11+AE11+AG11+AI11+AK11+AM11+AO11+AQ11+AS11+AU11+AW11+AY11+BA11+BC11+BE11+BG11+BI11+BK11+BM11+BO11+BQ11+BS11+BU11+BW11+BY11+CA11+CC11+CE11+CG11+CI11+CK11+CM11+CO11+CQ11+CS11+CU11+CW11</f>
        <v>16244.942400000004</v>
      </c>
      <c r="CZ11" s="19">
        <f>D11+F11+H11+J11+L11+N11+P11+R11+T11+V11+X11+Z11+AB11+AD11+AF11+AH11+AJ11+AL11+AN11+AP11+AR11+AT11+AV11+AX11+AZ11+BB11+BD11+BF11+BH11+BJ11+BL11+BN11+BP11+BR11+BT11+BV11+BX11+BZ11+CB11+CD11+CF11+CH11+CJ11+CL11+CN11+CP11+CR11+CT11+CV11+CX11</f>
        <v>15929.387877015499</v>
      </c>
      <c r="DB11" s="3"/>
    </row>
    <row r="12" spans="1:107" s="38" customFormat="1">
      <c r="A12" s="42">
        <v>4</v>
      </c>
      <c r="B12" s="35">
        <f>B11+1</f>
        <v>45810</v>
      </c>
      <c r="C12" s="34">
        <f>HLOOKUP(C$9,Programado!$C$9:$AZ$40,$A12,0)</f>
        <v>0</v>
      </c>
      <c r="D12" s="34">
        <f>HLOOKUP(D$9,Realizado!$C$9:$AZ$40,$A12,0)</f>
        <v>0</v>
      </c>
      <c r="E12" s="34">
        <f>HLOOKUP(E$9,Programado!$C$9:$AZ$40,$A12,0)</f>
        <v>74.518299999999996</v>
      </c>
      <c r="F12" s="34">
        <f>HLOOKUP(F$9,Realizado!$C$9:$AZ$40,$A12,0)</f>
        <v>78.100559809119986</v>
      </c>
      <c r="G12" s="34">
        <f>HLOOKUP(G$9,Programado!$C$9:$AZ$40,$A12,0)</f>
        <v>0</v>
      </c>
      <c r="H12" s="34">
        <f>HLOOKUP(H$9,Realizado!$C$9:$AZ$40,$A12,0)</f>
        <v>0</v>
      </c>
      <c r="I12" s="34">
        <f>HLOOKUP(I$9,Programado!$C$9:$AZ$40,$A12,0)</f>
        <v>486.99959999999999</v>
      </c>
      <c r="J12" s="34">
        <f>HLOOKUP(J$9,Realizado!$C$9:$AZ$40,$A12,0)</f>
        <v>520.52690970144135</v>
      </c>
      <c r="K12" s="34">
        <f>HLOOKUP(K$9,Programado!$C$9:$AZ$40,$A12,0)</f>
        <v>0.29670000000000002</v>
      </c>
      <c r="L12" s="34">
        <f>HLOOKUP(L$9,Realizado!$C$9:$AZ$40,$A12,0)</f>
        <v>0</v>
      </c>
      <c r="M12" s="34">
        <f>HLOOKUP(M$9,Programado!$C$9:$AZ$40,$A12,0)</f>
        <v>33.501199999999997</v>
      </c>
      <c r="N12" s="34">
        <f>HLOOKUP(N$9,Realizado!$C$9:$AZ$40,$A12,0)</f>
        <v>38.268274408312713</v>
      </c>
      <c r="O12" s="34">
        <f>HLOOKUP(O$9,Programado!$C$9:$AZ$40,$A12,0)</f>
        <v>60.839200000000005</v>
      </c>
      <c r="P12" s="34">
        <f>HLOOKUP(P$9,Realizado!$C$9:$AZ$40,$A12,0)</f>
        <v>57.2306774625686</v>
      </c>
      <c r="Q12" s="34">
        <f>HLOOKUP(Q$9,Programado!$C$9:$AZ$40,$A12,0)</f>
        <v>134.9975</v>
      </c>
      <c r="R12" s="34">
        <f>HLOOKUP(R$9,Realizado!$C$9:$AZ$40,$A12,0)</f>
        <v>128.21189703153803</v>
      </c>
      <c r="S12" s="34">
        <f>HLOOKUP(S$9,Programado!$C$9:$AZ$40,$A12,0)</f>
        <v>32.002499999999998</v>
      </c>
      <c r="T12" s="34">
        <f>HLOOKUP(T$9,Realizado!$C$9:$AZ$40,$A12,0)</f>
        <v>13.941073522809484</v>
      </c>
      <c r="U12" s="34">
        <f>HLOOKUP(U$9,Programado!$C$9:$AZ$40,$A12,0)</f>
        <v>162.3246</v>
      </c>
      <c r="V12" s="34">
        <f>HLOOKUP(V$9,Realizado!$C$9:$AZ$40,$A12,0)</f>
        <v>119.44538516101164</v>
      </c>
      <c r="W12" s="34">
        <f>HLOOKUP(W$9,Programado!$C$9:$AZ$40,$A12,0)</f>
        <v>370.56630000000001</v>
      </c>
      <c r="X12" s="34">
        <f>HLOOKUP(X$9,Realizado!$C$9:$AZ$40,$A12,0)</f>
        <v>269.96215349778896</v>
      </c>
      <c r="Y12" s="34">
        <f>HLOOKUP(Y$9,Programado!$C$9:$AZ$40,$A12,0)</f>
        <v>1571.8545999999999</v>
      </c>
      <c r="Z12" s="34">
        <f>HLOOKUP(Z$9,Realizado!$C$9:$AZ$40,$A12,0)</f>
        <v>1463.6217589540245</v>
      </c>
      <c r="AA12" s="34">
        <f>HLOOKUP(AA$9,Programado!$C$9:$AZ$40,$A12,0)</f>
        <v>1375.6683999999998</v>
      </c>
      <c r="AB12" s="34">
        <f>HLOOKUP(AB$9,Realizado!$C$9:$AZ$40,$A12,0)</f>
        <v>1153.3226747475578</v>
      </c>
      <c r="AC12" s="34">
        <f>HLOOKUP(AC$9,Programado!$C$9:$AZ$40,$A12,0)</f>
        <v>120.41670000000001</v>
      </c>
      <c r="AD12" s="34">
        <f>HLOOKUP(AD$9,Realizado!$C$9:$AZ$40,$A12,0)</f>
        <v>229.8824323640718</v>
      </c>
      <c r="AE12" s="34">
        <f>HLOOKUP(AE$9,Programado!$C$9:$AZ$40,$A12,0)</f>
        <v>773.16959999999995</v>
      </c>
      <c r="AF12" s="34">
        <f>HLOOKUP(AF$9,Realizado!$C$9:$AZ$40,$A12,0)</f>
        <v>821.37465519091666</v>
      </c>
      <c r="AG12" s="34">
        <f>HLOOKUP(AG$9,Programado!$C$9:$AZ$40,$A12,0)</f>
        <v>547.00040000000001</v>
      </c>
      <c r="AH12" s="34">
        <f>HLOOKUP(AH$9,Realizado!$C$9:$AZ$40,$A12,0)</f>
        <v>583.46243483524108</v>
      </c>
      <c r="AI12" s="34">
        <f>HLOOKUP(AI$9,Programado!$C$9:$AZ$40,$A12,0)</f>
        <v>172.14709999999999</v>
      </c>
      <c r="AJ12" s="34">
        <f>HLOOKUP(AJ$9,Realizado!$C$9:$AZ$40,$A12,0)</f>
        <v>392.6403785419613</v>
      </c>
      <c r="AK12" s="34">
        <f>HLOOKUP(AK$9,Programado!$C$9:$AZ$40,$A12,0)</f>
        <v>259.99959999999999</v>
      </c>
      <c r="AL12" s="34">
        <f>HLOOKUP(AL$9,Realizado!$C$9:$AZ$40,$A12,0)</f>
        <v>279.27577161109002</v>
      </c>
      <c r="AM12" s="34">
        <f>HLOOKUP(AM$9,Programado!$C$9:$AZ$40,$A12,0)</f>
        <v>75.001300000000001</v>
      </c>
      <c r="AN12" s="34">
        <f>HLOOKUP(AN$9,Realizado!$C$9:$AZ$40,$A12,0)</f>
        <v>90.186788578758353</v>
      </c>
      <c r="AO12" s="34">
        <f>HLOOKUP(AO$9,Programado!$C$9:$AZ$40,$A12,0)</f>
        <v>42</v>
      </c>
      <c r="AP12" s="34">
        <f>HLOOKUP(AP$9,Realizado!$C$9:$AZ$40,$A12,0)</f>
        <v>41.172287576015329</v>
      </c>
      <c r="AQ12" s="34">
        <f>HLOOKUP(AQ$9,Programado!$C$9:$AZ$40,$A12,0)</f>
        <v>20.350000000000001</v>
      </c>
      <c r="AR12" s="34">
        <f>HLOOKUP(AR$9,Realizado!$C$9:$AZ$40,$A12,0)</f>
        <v>21.698241301131493</v>
      </c>
      <c r="AS12" s="34">
        <f>HLOOKUP(AS$9,Programado!$C$9:$AZ$40,$A12,0)</f>
        <v>349.84750000000003</v>
      </c>
      <c r="AT12" s="34">
        <f>HLOOKUP(AT$9,Realizado!$C$9:$AZ$40,$A12,0)</f>
        <v>363.84154459180519</v>
      </c>
      <c r="AU12" s="34">
        <f>HLOOKUP(AU$9,Programado!$C$9:$AZ$40,$A12,0)</f>
        <v>310.65789999999998</v>
      </c>
      <c r="AV12" s="34">
        <f>HLOOKUP(AV$9,Realizado!$C$9:$AZ$40,$A12,0)</f>
        <v>314.06393642580503</v>
      </c>
      <c r="AW12" s="34">
        <f>HLOOKUP(AW$9,Programado!$C$9:$AZ$40,$A12,0)</f>
        <v>155.86080000000001</v>
      </c>
      <c r="AX12" s="34">
        <f>HLOOKUP(AX$9,Realizado!$C$9:$AZ$40,$A12,0)</f>
        <v>153.88787033057773</v>
      </c>
      <c r="AY12" s="34">
        <f>HLOOKUP(AY$9,Programado!$C$9:$AZ$40,$A12,0)</f>
        <v>6.4275000000000002</v>
      </c>
      <c r="AZ12" s="34">
        <f>HLOOKUP(AZ$9,Realizado!$C$9:$AZ$40,$A12,0)</f>
        <v>6.9011026942956875</v>
      </c>
      <c r="BA12" s="34">
        <f>HLOOKUP(BA$9,Programado!$C$9:$AZ$40,$A12,0)</f>
        <v>340.00130000000001</v>
      </c>
      <c r="BB12" s="34">
        <f>HLOOKUP(BB$9,Realizado!$C$9:$AZ$40,$A12,0)</f>
        <v>341.41001116851641</v>
      </c>
      <c r="BC12" s="34">
        <f>HLOOKUP(BC$9,Programado!$C$9:$AZ$40,$A12,0)</f>
        <v>1100</v>
      </c>
      <c r="BD12" s="34">
        <f>HLOOKUP(BD$9,Realizado!$C$9:$AZ$40,$A12,0)</f>
        <v>1098.8963387902888</v>
      </c>
      <c r="BE12" s="34">
        <f>HLOOKUP(BE$9,Programado!$C$9:$AZ$40,$A12,0)</f>
        <v>2249.9995999999996</v>
      </c>
      <c r="BF12" s="34">
        <f>HLOOKUP(BF$9,Realizado!$C$9:$AZ$40,$A12,0)</f>
        <v>2204.2537322551584</v>
      </c>
      <c r="BG12" s="34">
        <f>HLOOKUP(BG$9,Programado!$C$9:$AZ$40,$A12,0)</f>
        <v>0</v>
      </c>
      <c r="BH12" s="34">
        <f>HLOOKUP(BH$9,Realizado!$C$9:$AZ$40,$A12,0)</f>
        <v>0</v>
      </c>
      <c r="BI12" s="34">
        <f>HLOOKUP(BI$9,Programado!$C$9:$AZ$40,$A12,0)</f>
        <v>320</v>
      </c>
      <c r="BJ12" s="34">
        <f>HLOOKUP(BJ$9,Realizado!$C$9:$AZ$40,$A12,0)</f>
        <v>320</v>
      </c>
      <c r="BK12" s="34">
        <f>HLOOKUP(BK$9,Programado!$C$9:$AZ$40,$A12,0)</f>
        <v>355.83080000000001</v>
      </c>
      <c r="BL12" s="34">
        <f>HLOOKUP(BL$9,Realizado!$C$9:$AZ$40,$A12,0)</f>
        <v>306.56490571234457</v>
      </c>
      <c r="BM12" s="34">
        <f>HLOOKUP(BM$9,Programado!$C$9:$AZ$40,$A12,0)</f>
        <v>1416.6667</v>
      </c>
      <c r="BN12" s="34">
        <f>HLOOKUP(BN$9,Realizado!$C$9:$AZ$40,$A12,0)</f>
        <v>1448.4140998840844</v>
      </c>
      <c r="BO12" s="34">
        <f>HLOOKUP(BO$9,Programado!$C$9:$AZ$40,$A12,0)</f>
        <v>230.98589999999999</v>
      </c>
      <c r="BP12" s="34">
        <f>HLOOKUP(BP$9,Realizado!$C$9:$AZ$40,$A12,0)</f>
        <v>241.4368423892877</v>
      </c>
      <c r="BQ12" s="34">
        <f>HLOOKUP(BQ$9,Programado!$C$9:$AZ$40,$A12,0)</f>
        <v>610.21550000000002</v>
      </c>
      <c r="BR12" s="34">
        <f>HLOOKUP(BR$9,Realizado!$C$9:$AZ$40,$A12,0)</f>
        <v>636.03309031893275</v>
      </c>
      <c r="BS12" s="34">
        <f>HLOOKUP(BS$9,Programado!$C$9:$AZ$40,$A12,0)</f>
        <v>0</v>
      </c>
      <c r="BT12" s="34">
        <f>HLOOKUP(BT$9,Realizado!$C$9:$AZ$40,$A12,0)</f>
        <v>0</v>
      </c>
      <c r="BU12" s="34">
        <f>HLOOKUP(BU$9,Programado!$C$9:$AZ$40,$A12,0)</f>
        <v>138.39580000000001</v>
      </c>
      <c r="BV12" s="34">
        <f>HLOOKUP(BV$9,Realizado!$C$9:$AZ$40,$A12,0)</f>
        <v>135.25862588349059</v>
      </c>
      <c r="BW12" s="34">
        <f>HLOOKUP(BW$9,Programado!$C$9:$AZ$40,$A12,0)</f>
        <v>471.26749999999998</v>
      </c>
      <c r="BX12" s="34">
        <f>HLOOKUP(BX$9,Realizado!$C$9:$AZ$40,$A12,0)</f>
        <v>479.30500454142367</v>
      </c>
      <c r="BY12" s="34">
        <f>HLOOKUP(BY$9,Programado!$C$9:$AZ$40,$A12,0)</f>
        <v>198.5967</v>
      </c>
      <c r="BZ12" s="34">
        <f>HLOOKUP(BZ$9,Realizado!$C$9:$AZ$40,$A12,0)</f>
        <v>203.58871156025498</v>
      </c>
      <c r="CA12" s="34">
        <f>HLOOKUP(CA$9,Programado!$C$9:$AZ$40,$A12,0)</f>
        <v>30.295000000000002</v>
      </c>
      <c r="CB12" s="34">
        <f>HLOOKUP(CB$9,Realizado!$C$9:$AZ$40,$A12,0)</f>
        <v>32.225113953798783</v>
      </c>
      <c r="CC12" s="34">
        <f>HLOOKUP(CC$9,Programado!$C$9:$AZ$40,$A12,0)</f>
        <v>226.595</v>
      </c>
      <c r="CD12" s="34">
        <f>HLOOKUP(CD$9,Realizado!$C$9:$AZ$40,$A12,0)</f>
        <v>232.62545112981203</v>
      </c>
      <c r="CE12" s="34">
        <f>HLOOKUP(CE$9,Programado!$C$9:$AZ$40,$A12,0)</f>
        <v>71.995000000000005</v>
      </c>
      <c r="CF12" s="34">
        <f>HLOOKUP(CF$9,Realizado!$C$9:$AZ$40,$A12,0)</f>
        <v>72.905997019637923</v>
      </c>
      <c r="CG12" s="34">
        <f>HLOOKUP(CG$9,Programado!$C$9:$AZ$40,$A12,0)</f>
        <v>43.795000000000002</v>
      </c>
      <c r="CH12" s="34">
        <f>HLOOKUP(CH$9,Realizado!$C$9:$AZ$40,$A12,0)</f>
        <v>48.002659120798278</v>
      </c>
      <c r="CI12" s="34">
        <f>HLOOKUP(CI$9,Programado!$C$9:$AZ$40,$A12,0)</f>
        <v>255.2946</v>
      </c>
      <c r="CJ12" s="34">
        <f>HLOOKUP(CJ$9,Realizado!$C$9:$AZ$40,$A12,0)</f>
        <v>261.52041675635087</v>
      </c>
      <c r="CK12" s="34">
        <f>HLOOKUP(CK$9,Programado!$C$9:$AZ$40,$A12,0)</f>
        <v>315.49670000000003</v>
      </c>
      <c r="CL12" s="34">
        <f>HLOOKUP(CL$9,Realizado!$C$9:$AZ$40,$A12,0)</f>
        <v>311.88256431346804</v>
      </c>
      <c r="CM12" s="34">
        <f>HLOOKUP(CM$9,Programado!$C$9:$AZ$40,$A12,0)</f>
        <v>180.63329999999999</v>
      </c>
      <c r="CN12" s="34">
        <f>HLOOKUP(CN$9,Realizado!$C$9:$AZ$40,$A12,0)</f>
        <v>183.07361084723763</v>
      </c>
      <c r="CO12" s="34">
        <f>HLOOKUP(CO$9,Programado!$C$9:$AZ$40,$A12,0)</f>
        <v>6.8554000000000004</v>
      </c>
      <c r="CP12" s="34">
        <f>HLOOKUP(CP$9,Realizado!$C$9:$AZ$40,$A12,0)</f>
        <v>6.8301869979230965</v>
      </c>
      <c r="CQ12" s="34">
        <f>HLOOKUP(CQ$9,Programado!$C$9:$AZ$40,$A12,0)</f>
        <v>170.32830000000001</v>
      </c>
      <c r="CR12" s="34">
        <f>HLOOKUP(CR$9,Realizado!$C$9:$AZ$40,$A12,0)</f>
        <v>170.64171278037134</v>
      </c>
      <c r="CS12" s="34">
        <f>HLOOKUP(CS$9,Programado!$C$9:$AZ$40,$A12,0)</f>
        <v>383.26080000000002</v>
      </c>
      <c r="CT12" s="34">
        <f>HLOOKUP(CT$9,Realizado!$C$9:$AZ$40,$A12,0)</f>
        <v>381.08107764964609</v>
      </c>
      <c r="CU12" s="34">
        <f>HLOOKUP(CU$9,Programado!$C$9:$AZ$40,$A12,0)</f>
        <v>738.92880000000002</v>
      </c>
      <c r="CV12" s="34">
        <f>HLOOKUP(CV$9,Realizado!$C$9:$AZ$40,$A12,0)</f>
        <v>745.88219176150528</v>
      </c>
      <c r="CW12" s="34">
        <f>HLOOKUP(CW$9,Programado!$C$9:$AZ$40,$A12,0)</f>
        <v>702</v>
      </c>
      <c r="CX12" s="34">
        <f>HLOOKUP(CX$9,Realizado!$C$9:$AZ$40,$A12,0)</f>
        <v>708.52797974616976</v>
      </c>
      <c r="CY12" s="19">
        <f t="shared" ref="CY12:CZ41" si="0">C12+E12+G12+I12+K12+M12+O12+Q12+S12+U12+W12+Y12+AA12+AC12+AE12+AG12+AI12+AK12+AM12+AO12+AQ12+AS12+AU12+AW12+AY12+BA12+BC12+BE12+BG12+BI12+BK12+BM12+BO12+BQ12+BS12+BU12+BW12+BY12+CA12+CC12+CE12+CG12+CI12+CK12+CM12+CO12+CQ12+CS12+CW12+CU12</f>
        <v>17693.884999999998</v>
      </c>
      <c r="CZ12" s="19">
        <f t="shared" ref="CZ12:CZ39" si="1">D12+F12+H12+J12+L12+N12+P12+R12+T12+V12+X12+Z12+AB12+AD12+AF12+AH12+AJ12+AL12+AN12+AP12+AR12+AT12+AV12+AX12+AZ12+BB12+BD12+BF12+BH12+BJ12+BL12+BN12+BP12+BR12+BT12+BV12+BX12+BZ12+CB12+CD12+CF12+CH12+CJ12+CL12+CN12+CP12+CR12+CT12+CX12+CV12</f>
        <v>17711.379132918344</v>
      </c>
      <c r="DA12" s="36"/>
      <c r="DB12" s="37"/>
      <c r="DC12" s="36"/>
    </row>
    <row r="13" spans="1:107">
      <c r="A13" s="41">
        <v>5</v>
      </c>
      <c r="B13" s="18">
        <f t="shared" ref="B13:B39" si="2">B12+1</f>
        <v>45811</v>
      </c>
      <c r="C13" s="19">
        <f>HLOOKUP(C$9,Programado!$C$9:$AZ$40,$A13,0)</f>
        <v>0</v>
      </c>
      <c r="D13" s="19">
        <f>HLOOKUP(D$9,Realizado!$C$9:$AZ$40,$A13,0)</f>
        <v>0</v>
      </c>
      <c r="E13" s="19">
        <f>HLOOKUP(E$9,Programado!$C$9:$AZ$40,$A13,0)</f>
        <v>51.902500000000003</v>
      </c>
      <c r="F13" s="19">
        <f>HLOOKUP(F$9,Realizado!$C$9:$AZ$40,$A13,0)</f>
        <v>59.168866060076539</v>
      </c>
      <c r="G13" s="19">
        <f>HLOOKUP(G$9,Programado!$C$9:$AZ$40,$A13,0)</f>
        <v>0</v>
      </c>
      <c r="H13" s="19">
        <f>HLOOKUP(H$9,Realizado!$C$9:$AZ$40,$A13,0)</f>
        <v>0</v>
      </c>
      <c r="I13" s="19">
        <f>HLOOKUP(I$9,Programado!$C$9:$AZ$40,$A13,0)</f>
        <v>404.34129999999999</v>
      </c>
      <c r="J13" s="19">
        <f>HLOOKUP(J$9,Realizado!$C$9:$AZ$40,$A13,0)</f>
        <v>400.25829732359603</v>
      </c>
      <c r="K13" s="19">
        <f>HLOOKUP(K$9,Programado!$C$9:$AZ$40,$A13,0)</f>
        <v>0.29670000000000002</v>
      </c>
      <c r="L13" s="19">
        <f>HLOOKUP(L$9,Realizado!$C$9:$AZ$40,$A13,0)</f>
        <v>0</v>
      </c>
      <c r="M13" s="19">
        <f>HLOOKUP(M$9,Programado!$C$9:$AZ$40,$A13,0)</f>
        <v>41.049599999999998</v>
      </c>
      <c r="N13" s="19">
        <f>HLOOKUP(N$9,Realizado!$C$9:$AZ$40,$A13,0)</f>
        <v>39.134461394333016</v>
      </c>
      <c r="O13" s="19">
        <f>HLOOKUP(O$9,Programado!$C$9:$AZ$40,$A13,0)</f>
        <v>70.418800000000005</v>
      </c>
      <c r="P13" s="19">
        <f>HLOOKUP(P$9,Realizado!$C$9:$AZ$40,$A13,0)</f>
        <v>66.785102875625569</v>
      </c>
      <c r="Q13" s="19">
        <f>HLOOKUP(Q$9,Programado!$C$9:$AZ$40,$A13,0)</f>
        <v>140.09880000000001</v>
      </c>
      <c r="R13" s="19">
        <f>HLOOKUP(R$9,Realizado!$C$9:$AZ$40,$A13,0)</f>
        <v>142.43961831291409</v>
      </c>
      <c r="S13" s="19">
        <f>HLOOKUP(S$9,Programado!$C$9:$AZ$40,$A13,0)</f>
        <v>32.002499999999998</v>
      </c>
      <c r="T13" s="19">
        <f>HLOOKUP(T$9,Realizado!$C$9:$AZ$40,$A13,0)</f>
        <v>12.765927052143521</v>
      </c>
      <c r="U13" s="19">
        <f>HLOOKUP(U$9,Programado!$C$9:$AZ$40,$A13,0)</f>
        <v>203.2747</v>
      </c>
      <c r="V13" s="19">
        <f>HLOOKUP(V$9,Realizado!$C$9:$AZ$40,$A13,0)</f>
        <v>194.75524016974987</v>
      </c>
      <c r="W13" s="19">
        <f>HLOOKUP(W$9,Programado!$C$9:$AZ$40,$A13,0)</f>
        <v>361.76960000000003</v>
      </c>
      <c r="X13" s="19">
        <f>HLOOKUP(X$9,Realizado!$C$9:$AZ$40,$A13,0)</f>
        <v>262.31284998123033</v>
      </c>
      <c r="Y13" s="19">
        <f>HLOOKUP(Y$9,Programado!$C$9:$AZ$40,$A13,0)</f>
        <v>1510.0367000000001</v>
      </c>
      <c r="Z13" s="19">
        <f>HLOOKUP(Z$9,Realizado!$C$9:$AZ$40,$A13,0)</f>
        <v>1457.8246056765734</v>
      </c>
      <c r="AA13" s="19">
        <f>HLOOKUP(AA$9,Programado!$C$9:$AZ$40,$A13,0)</f>
        <v>1346.2560999999998</v>
      </c>
      <c r="AB13" s="19">
        <f>HLOOKUP(AB$9,Realizado!$C$9:$AZ$40,$A13,0)</f>
        <v>1129.3082015918949</v>
      </c>
      <c r="AC13" s="19">
        <f>HLOOKUP(AC$9,Programado!$C$9:$AZ$40,$A13,0)</f>
        <v>130</v>
      </c>
      <c r="AD13" s="19">
        <f>HLOOKUP(AD$9,Realizado!$C$9:$AZ$40,$A13,0)</f>
        <v>371.38259097410906</v>
      </c>
      <c r="AE13" s="19">
        <f>HLOOKUP(AE$9,Programado!$C$9:$AZ$40,$A13,0)</f>
        <v>860.00329999999997</v>
      </c>
      <c r="AF13" s="19">
        <f>HLOOKUP(AF$9,Realizado!$C$9:$AZ$40,$A13,0)</f>
        <v>851.02861241530047</v>
      </c>
      <c r="AG13" s="19">
        <f>HLOOKUP(AG$9,Programado!$C$9:$AZ$40,$A13,0)</f>
        <v>612.00130000000001</v>
      </c>
      <c r="AH13" s="19">
        <f>HLOOKUP(AH$9,Realizado!$C$9:$AZ$40,$A13,0)</f>
        <v>601.85770694521625</v>
      </c>
      <c r="AI13" s="19">
        <f>HLOOKUP(AI$9,Programado!$C$9:$AZ$40,$A13,0)</f>
        <v>210.14670000000001</v>
      </c>
      <c r="AJ13" s="19">
        <f>HLOOKUP(AJ$9,Realizado!$C$9:$AZ$40,$A13,0)</f>
        <v>435.71050213983477</v>
      </c>
      <c r="AK13" s="19">
        <f>HLOOKUP(AK$9,Programado!$C$9:$AZ$40,$A13,0)</f>
        <v>315.54999999999995</v>
      </c>
      <c r="AL13" s="19">
        <f>HLOOKUP(AL$9,Realizado!$C$9:$AZ$40,$A13,0)</f>
        <v>302.30329458769688</v>
      </c>
      <c r="AM13" s="19">
        <f>HLOOKUP(AM$9,Programado!$C$9:$AZ$40,$A13,0)</f>
        <v>130.00129999999999</v>
      </c>
      <c r="AN13" s="19">
        <f>HLOOKUP(AN$9,Realizado!$C$9:$AZ$40,$A13,0)</f>
        <v>134.00935803240878</v>
      </c>
      <c r="AO13" s="19">
        <f>HLOOKUP(AO$9,Programado!$C$9:$AZ$40,$A13,0)</f>
        <v>45</v>
      </c>
      <c r="AP13" s="19">
        <f>HLOOKUP(AP$9,Realizado!$C$9:$AZ$40,$A13,0)</f>
        <v>46.258627036238281</v>
      </c>
      <c r="AQ13" s="19">
        <f>HLOOKUP(AQ$9,Programado!$C$9:$AZ$40,$A13,0)</f>
        <v>25.039200000000001</v>
      </c>
      <c r="AR13" s="19">
        <f>HLOOKUP(AR$9,Realizado!$C$9:$AZ$40,$A13,0)</f>
        <v>27.161526247568538</v>
      </c>
      <c r="AS13" s="19">
        <f>HLOOKUP(AS$9,Programado!$C$9:$AZ$40,$A13,0)</f>
        <v>356.47749999999996</v>
      </c>
      <c r="AT13" s="19">
        <f>HLOOKUP(AT$9,Realizado!$C$9:$AZ$40,$A13,0)</f>
        <v>357.06501116194846</v>
      </c>
      <c r="AU13" s="19">
        <f>HLOOKUP(AU$9,Programado!$C$9:$AZ$40,$A13,0)</f>
        <v>326.32209999999998</v>
      </c>
      <c r="AV13" s="19">
        <f>HLOOKUP(AV$9,Realizado!$C$9:$AZ$40,$A13,0)</f>
        <v>308.22117801750937</v>
      </c>
      <c r="AW13" s="19">
        <f>HLOOKUP(AW$9,Programado!$C$9:$AZ$40,$A13,0)</f>
        <v>156.2354</v>
      </c>
      <c r="AX13" s="19">
        <f>HLOOKUP(AX$9,Realizado!$C$9:$AZ$40,$A13,0)</f>
        <v>148.6690913954383</v>
      </c>
      <c r="AY13" s="19">
        <f>HLOOKUP(AY$9,Programado!$C$9:$AZ$40,$A13,0)</f>
        <v>8.09</v>
      </c>
      <c r="AZ13" s="19">
        <f>HLOOKUP(AZ$9,Realizado!$C$9:$AZ$40,$A13,0)</f>
        <v>8.6703896305896766</v>
      </c>
      <c r="BA13" s="19">
        <f>HLOOKUP(BA$9,Programado!$C$9:$AZ$40,$A13,0)</f>
        <v>320.00040000000001</v>
      </c>
      <c r="BB13" s="19">
        <f>HLOOKUP(BB$9,Realizado!$C$9:$AZ$40,$A13,0)</f>
        <v>290.31740183328162</v>
      </c>
      <c r="BC13" s="19">
        <f>HLOOKUP(BC$9,Programado!$C$9:$AZ$40,$A13,0)</f>
        <v>1139.9991</v>
      </c>
      <c r="BD13" s="19">
        <f>HLOOKUP(BD$9,Realizado!$C$9:$AZ$40,$A13,0)</f>
        <v>1156.3962901738259</v>
      </c>
      <c r="BE13" s="19">
        <f>HLOOKUP(BE$9,Programado!$C$9:$AZ$40,$A13,0)</f>
        <v>2410</v>
      </c>
      <c r="BF13" s="19">
        <f>HLOOKUP(BF$9,Realizado!$C$9:$AZ$40,$A13,0)</f>
        <v>2378.3659272022683</v>
      </c>
      <c r="BG13" s="19">
        <f>HLOOKUP(BG$9,Programado!$C$9:$AZ$40,$A13,0)</f>
        <v>0</v>
      </c>
      <c r="BH13" s="19">
        <f>HLOOKUP(BH$9,Realizado!$C$9:$AZ$40,$A13,0)</f>
        <v>0</v>
      </c>
      <c r="BI13" s="19">
        <f>HLOOKUP(BI$9,Programado!$C$9:$AZ$40,$A13,0)</f>
        <v>0</v>
      </c>
      <c r="BJ13" s="19">
        <f>HLOOKUP(BJ$9,Realizado!$C$9:$AZ$40,$A13,0)</f>
        <v>0</v>
      </c>
      <c r="BK13" s="19">
        <f>HLOOKUP(BK$9,Programado!$C$9:$AZ$40,$A13,0)</f>
        <v>380.5992</v>
      </c>
      <c r="BL13" s="19">
        <f>HLOOKUP(BL$9,Realizado!$C$9:$AZ$40,$A13,0)</f>
        <v>277.52442177707633</v>
      </c>
      <c r="BM13" s="19">
        <f>HLOOKUP(BM$9,Programado!$C$9:$AZ$40,$A13,0)</f>
        <v>3000</v>
      </c>
      <c r="BN13" s="19">
        <f>HLOOKUP(BN$9,Realizado!$C$9:$AZ$40,$A13,0)</f>
        <v>2968.9487658616399</v>
      </c>
      <c r="BO13" s="19">
        <f>HLOOKUP(BO$9,Programado!$C$9:$AZ$40,$A13,0)</f>
        <v>255.35079999999999</v>
      </c>
      <c r="BP13" s="19">
        <f>HLOOKUP(BP$9,Realizado!$C$9:$AZ$40,$A13,0)</f>
        <v>261.91455560813216</v>
      </c>
      <c r="BQ13" s="19">
        <f>HLOOKUP(BQ$9,Programado!$C$9:$AZ$40,$A13,0)</f>
        <v>637.47169999999994</v>
      </c>
      <c r="BR13" s="19">
        <f>HLOOKUP(BR$9,Realizado!$C$9:$AZ$40,$A13,0)</f>
        <v>647.64001381795947</v>
      </c>
      <c r="BS13" s="19">
        <f>HLOOKUP(BS$9,Programado!$C$9:$AZ$40,$A13,0)</f>
        <v>0</v>
      </c>
      <c r="BT13" s="19">
        <f>HLOOKUP(BT$9,Realizado!$C$9:$AZ$40,$A13,0)</f>
        <v>0</v>
      </c>
      <c r="BU13" s="19">
        <f>HLOOKUP(BU$9,Programado!$C$9:$AZ$40,$A13,0)</f>
        <v>139.19499999999999</v>
      </c>
      <c r="BV13" s="19">
        <f>HLOOKUP(BV$9,Realizado!$C$9:$AZ$40,$A13,0)</f>
        <v>145.47199435721973</v>
      </c>
      <c r="BW13" s="19">
        <f>HLOOKUP(BW$9,Programado!$C$9:$AZ$40,$A13,0)</f>
        <v>492.08500000000004</v>
      </c>
      <c r="BX13" s="19">
        <f>HLOOKUP(BX$9,Realizado!$C$9:$AZ$40,$A13,0)</f>
        <v>496.04837205354676</v>
      </c>
      <c r="BY13" s="19">
        <f>HLOOKUP(BY$9,Programado!$C$9:$AZ$40,$A13,0)</f>
        <v>221.9958</v>
      </c>
      <c r="BZ13" s="19">
        <f>HLOOKUP(BZ$9,Realizado!$C$9:$AZ$40,$A13,0)</f>
        <v>217.47720099675678</v>
      </c>
      <c r="CA13" s="19">
        <f>HLOOKUP(CA$9,Programado!$C$9:$AZ$40,$A13,0)</f>
        <v>33.697099999999999</v>
      </c>
      <c r="CB13" s="19">
        <f>HLOOKUP(CB$9,Realizado!$C$9:$AZ$40,$A13,0)</f>
        <v>33.345306851913392</v>
      </c>
      <c r="CC13" s="19">
        <f>HLOOKUP(CC$9,Programado!$C$9:$AZ$40,$A13,0)</f>
        <v>229.4967</v>
      </c>
      <c r="CD13" s="19">
        <f>HLOOKUP(CD$9,Realizado!$C$9:$AZ$40,$A13,0)</f>
        <v>233.58726566616929</v>
      </c>
      <c r="CE13" s="19">
        <f>HLOOKUP(CE$9,Programado!$C$9:$AZ$40,$A13,0)</f>
        <v>79.794600000000003</v>
      </c>
      <c r="CF13" s="19">
        <f>HLOOKUP(CF$9,Realizado!$C$9:$AZ$40,$A13,0)</f>
        <v>78.826355532742454</v>
      </c>
      <c r="CG13" s="19">
        <f>HLOOKUP(CG$9,Programado!$C$9:$AZ$40,$A13,0)</f>
        <v>55.696300000000001</v>
      </c>
      <c r="CH13" s="19">
        <f>HLOOKUP(CH$9,Realizado!$C$9:$AZ$40,$A13,0)</f>
        <v>56.510873560496286</v>
      </c>
      <c r="CI13" s="19">
        <f>HLOOKUP(CI$9,Programado!$C$9:$AZ$40,$A13,0)</f>
        <v>264.0958</v>
      </c>
      <c r="CJ13" s="19">
        <f>HLOOKUP(CJ$9,Realizado!$C$9:$AZ$40,$A13,0)</f>
        <v>269.84454149447942</v>
      </c>
      <c r="CK13" s="19">
        <f>HLOOKUP(CK$9,Programado!$C$9:$AZ$40,$A13,0)</f>
        <v>307.89840000000004</v>
      </c>
      <c r="CL13" s="19">
        <f>HLOOKUP(CL$9,Realizado!$C$9:$AZ$40,$A13,0)</f>
        <v>301.85704041578913</v>
      </c>
      <c r="CM13" s="19">
        <f>HLOOKUP(CM$9,Programado!$C$9:$AZ$40,$A13,0)</f>
        <v>211.6217</v>
      </c>
      <c r="CN13" s="19">
        <f>HLOOKUP(CN$9,Realizado!$C$9:$AZ$40,$A13,0)</f>
        <v>208.4764871510589</v>
      </c>
      <c r="CO13" s="19">
        <f>HLOOKUP(CO$9,Programado!$C$9:$AZ$40,$A13,0)</f>
        <v>7.1654</v>
      </c>
      <c r="CP13" s="19">
        <f>HLOOKUP(CP$9,Realizado!$C$9:$AZ$40,$A13,0)</f>
        <v>7.3008467950357527</v>
      </c>
      <c r="CQ13" s="19">
        <f>HLOOKUP(CQ$9,Programado!$C$9:$AZ$40,$A13,0)</f>
        <v>182.7371</v>
      </c>
      <c r="CR13" s="19">
        <f>HLOOKUP(CR$9,Realizado!$C$9:$AZ$40,$A13,0)</f>
        <v>178.88657858298302</v>
      </c>
      <c r="CS13" s="19">
        <f>HLOOKUP(CS$9,Programado!$C$9:$AZ$40,$A13,0)</f>
        <v>382.2688</v>
      </c>
      <c r="CT13" s="19">
        <f>HLOOKUP(CT$9,Realizado!$C$9:$AZ$40,$A13,0)</f>
        <v>390.48760631382953</v>
      </c>
      <c r="CU13" s="19">
        <f>HLOOKUP(CU$9,Programado!$C$9:$AZ$40,$A13,0)</f>
        <v>756.72170000000006</v>
      </c>
      <c r="CV13" s="19">
        <f>HLOOKUP(CV$9,Realizado!$C$9:$AZ$40,$A13,0)</f>
        <v>740.04640326775541</v>
      </c>
      <c r="CW13" s="19">
        <f>HLOOKUP(CW$9,Programado!$C$9:$AZ$40,$A13,0)</f>
        <v>763</v>
      </c>
      <c r="CX13" s="19">
        <f>HLOOKUP(CX$9,Realizado!$C$9:$AZ$40,$A13,0)</f>
        <v>776.40310771121437</v>
      </c>
      <c r="CY13" s="19">
        <f t="shared" si="0"/>
        <v>19607.204700000002</v>
      </c>
      <c r="CZ13" s="19">
        <f t="shared" si="1"/>
        <v>19472.768416047176</v>
      </c>
      <c r="DB13" s="3"/>
    </row>
    <row r="14" spans="1:107" s="38" customFormat="1">
      <c r="A14" s="42">
        <v>6</v>
      </c>
      <c r="B14" s="35">
        <f t="shared" si="2"/>
        <v>45812</v>
      </c>
      <c r="C14" s="34">
        <f>HLOOKUP(C$9,Programado!$C$9:$AZ$40,$A14,0)</f>
        <v>0</v>
      </c>
      <c r="D14" s="34">
        <f>HLOOKUP(D$9,Realizado!$C$9:$AZ$40,$A14,0)</f>
        <v>0</v>
      </c>
      <c r="E14" s="34">
        <f>HLOOKUP(E$9,Programado!$C$9:$AZ$40,$A14,0)</f>
        <v>63.947899999999997</v>
      </c>
      <c r="F14" s="34">
        <f>HLOOKUP(F$9,Realizado!$C$9:$AZ$40,$A14,0)</f>
        <v>67.465625319099999</v>
      </c>
      <c r="G14" s="34">
        <f>HLOOKUP(G$9,Programado!$C$9:$AZ$40,$A14,0)</f>
        <v>0</v>
      </c>
      <c r="H14" s="34">
        <f>HLOOKUP(H$9,Realizado!$C$9:$AZ$40,$A14,0)</f>
        <v>0</v>
      </c>
      <c r="I14" s="34">
        <f>HLOOKUP(I$9,Programado!$C$9:$AZ$40,$A14,0)</f>
        <v>454.10289999999998</v>
      </c>
      <c r="J14" s="34">
        <f>HLOOKUP(J$9,Realizado!$C$9:$AZ$40,$A14,0)</f>
        <v>448.6374003245225</v>
      </c>
      <c r="K14" s="34">
        <f>HLOOKUP(K$9,Programado!$C$9:$AZ$40,$A14,0)</f>
        <v>0.29670000000000002</v>
      </c>
      <c r="L14" s="34">
        <f>HLOOKUP(L$9,Realizado!$C$9:$AZ$40,$A14,0)</f>
        <v>0</v>
      </c>
      <c r="M14" s="34">
        <f>HLOOKUP(M$9,Programado!$C$9:$AZ$40,$A14,0)</f>
        <v>42.0792</v>
      </c>
      <c r="N14" s="34">
        <f>HLOOKUP(N$9,Realizado!$C$9:$AZ$40,$A14,0)</f>
        <v>33.7511578881223</v>
      </c>
      <c r="O14" s="34">
        <f>HLOOKUP(O$9,Programado!$C$9:$AZ$40,$A14,0)</f>
        <v>81.360500000000002</v>
      </c>
      <c r="P14" s="34">
        <f>HLOOKUP(P$9,Realizado!$C$9:$AZ$40,$A14,0)</f>
        <v>75.531234113696144</v>
      </c>
      <c r="Q14" s="34">
        <f>HLOOKUP(Q$9,Programado!$C$9:$AZ$40,$A14,0)</f>
        <v>152.89710000000002</v>
      </c>
      <c r="R14" s="34">
        <f>HLOOKUP(R$9,Realizado!$C$9:$AZ$40,$A14,0)</f>
        <v>139.29489842939202</v>
      </c>
      <c r="S14" s="34">
        <f>HLOOKUP(S$9,Programado!$C$9:$AZ$40,$A14,0)</f>
        <v>32.002499999999998</v>
      </c>
      <c r="T14" s="34">
        <f>HLOOKUP(T$9,Realizado!$C$9:$AZ$40,$A14,0)</f>
        <v>13.031890147757856</v>
      </c>
      <c r="U14" s="34">
        <f>HLOOKUP(U$9,Programado!$C$9:$AZ$40,$A14,0)</f>
        <v>193.0488</v>
      </c>
      <c r="V14" s="34">
        <f>HLOOKUP(V$9,Realizado!$C$9:$AZ$40,$A14,0)</f>
        <v>199.67345631471017</v>
      </c>
      <c r="W14" s="34">
        <f>HLOOKUP(W$9,Programado!$C$9:$AZ$40,$A14,0)</f>
        <v>359.99919999999997</v>
      </c>
      <c r="X14" s="34">
        <f>HLOOKUP(X$9,Realizado!$C$9:$AZ$40,$A14,0)</f>
        <v>264.34073215937326</v>
      </c>
      <c r="Y14" s="34">
        <f>HLOOKUP(Y$9,Programado!$C$9:$AZ$40,$A14,0)</f>
        <v>1571.1763000000003</v>
      </c>
      <c r="Z14" s="34">
        <f>HLOOKUP(Z$9,Realizado!$C$9:$AZ$40,$A14,0)</f>
        <v>1456.6894052642526</v>
      </c>
      <c r="AA14" s="34">
        <f>HLOOKUP(AA$9,Programado!$C$9:$AZ$40,$A14,0)</f>
        <v>1304.1675999999998</v>
      </c>
      <c r="AB14" s="34">
        <f>HLOOKUP(AB$9,Realizado!$C$9:$AZ$40,$A14,0)</f>
        <v>1140.7934806133039</v>
      </c>
      <c r="AC14" s="34">
        <f>HLOOKUP(AC$9,Programado!$C$9:$AZ$40,$A14,0)</f>
        <v>232.2</v>
      </c>
      <c r="AD14" s="34">
        <f>HLOOKUP(AD$9,Realizado!$C$9:$AZ$40,$A14,0)</f>
        <v>328.14178860704089</v>
      </c>
      <c r="AE14" s="34">
        <f>HLOOKUP(AE$9,Programado!$C$9:$AZ$40,$A14,0)</f>
        <v>786.67079999999999</v>
      </c>
      <c r="AF14" s="34">
        <f>HLOOKUP(AF$9,Realizado!$C$9:$AZ$40,$A14,0)</f>
        <v>842.13393399054178</v>
      </c>
      <c r="AG14" s="34">
        <f>HLOOKUP(AG$9,Programado!$C$9:$AZ$40,$A14,0)</f>
        <v>631.9996000000001</v>
      </c>
      <c r="AH14" s="34">
        <f>HLOOKUP(AH$9,Realizado!$C$9:$AZ$40,$A14,0)</f>
        <v>619.77853269644106</v>
      </c>
      <c r="AI14" s="34">
        <f>HLOOKUP(AI$9,Programado!$C$9:$AZ$40,$A14,0)</f>
        <v>203.1463</v>
      </c>
      <c r="AJ14" s="34">
        <f>HLOOKUP(AJ$9,Realizado!$C$9:$AZ$40,$A14,0)</f>
        <v>463.10042214960146</v>
      </c>
      <c r="AK14" s="34">
        <f>HLOOKUP(AK$9,Programado!$C$9:$AZ$40,$A14,0)</f>
        <v>299.85039999999998</v>
      </c>
      <c r="AL14" s="34">
        <f>HLOOKUP(AL$9,Realizado!$C$9:$AZ$40,$A14,0)</f>
        <v>322.33037627641005</v>
      </c>
      <c r="AM14" s="34">
        <f>HLOOKUP(AM$9,Programado!$C$9:$AZ$40,$A14,0)</f>
        <v>130</v>
      </c>
      <c r="AN14" s="34">
        <f>HLOOKUP(AN$9,Realizado!$C$9:$AZ$40,$A14,0)</f>
        <v>141.71407351297091</v>
      </c>
      <c r="AO14" s="34">
        <f>HLOOKUP(AO$9,Programado!$C$9:$AZ$40,$A14,0)</f>
        <v>45</v>
      </c>
      <c r="AP14" s="34">
        <f>HLOOKUP(AP$9,Realizado!$C$9:$AZ$40,$A14,0)</f>
        <v>44.906436055652399</v>
      </c>
      <c r="AQ14" s="34">
        <f>HLOOKUP(AQ$9,Programado!$C$9:$AZ$40,$A14,0)</f>
        <v>26.998799999999999</v>
      </c>
      <c r="AR14" s="34">
        <f>HLOOKUP(AR$9,Realizado!$C$9:$AZ$40,$A14,0)</f>
        <v>27.794234084823842</v>
      </c>
      <c r="AS14" s="34">
        <f>HLOOKUP(AS$9,Programado!$C$9:$AZ$40,$A14,0)</f>
        <v>376.37080000000003</v>
      </c>
      <c r="AT14" s="34">
        <f>HLOOKUP(AT$9,Realizado!$C$9:$AZ$40,$A14,0)</f>
        <v>374.87904733393725</v>
      </c>
      <c r="AU14" s="34">
        <f>HLOOKUP(AU$9,Programado!$C$9:$AZ$40,$A14,0)</f>
        <v>318.40170000000001</v>
      </c>
      <c r="AV14" s="34">
        <f>HLOOKUP(AV$9,Realizado!$C$9:$AZ$40,$A14,0)</f>
        <v>317.33115454193711</v>
      </c>
      <c r="AW14" s="34">
        <f>HLOOKUP(AW$9,Programado!$C$9:$AZ$40,$A14,0)</f>
        <v>150.69669999999999</v>
      </c>
      <c r="AX14" s="34">
        <f>HLOOKUP(AX$9,Realizado!$C$9:$AZ$40,$A14,0)</f>
        <v>157.76904563671735</v>
      </c>
      <c r="AY14" s="34">
        <f>HLOOKUP(AY$9,Programado!$C$9:$AZ$40,$A14,0)</f>
        <v>8.9417000000000009</v>
      </c>
      <c r="AZ14" s="34">
        <f>HLOOKUP(AZ$9,Realizado!$C$9:$AZ$40,$A14,0)</f>
        <v>7.1828190519379573</v>
      </c>
      <c r="BA14" s="34">
        <f>HLOOKUP(BA$9,Programado!$C$9:$AZ$40,$A14,0)</f>
        <v>300.00040000000001</v>
      </c>
      <c r="BB14" s="34">
        <f>HLOOKUP(BB$9,Realizado!$C$9:$AZ$40,$A14,0)</f>
        <v>287.69537144197392</v>
      </c>
      <c r="BC14" s="34">
        <f>HLOOKUP(BC$9,Programado!$C$9:$AZ$40,$A14,0)</f>
        <v>1141.6667</v>
      </c>
      <c r="BD14" s="34">
        <f>HLOOKUP(BD$9,Realizado!$C$9:$AZ$40,$A14,0)</f>
        <v>1164.6979684216303</v>
      </c>
      <c r="BE14" s="34">
        <f>HLOOKUP(BE$9,Programado!$C$9:$AZ$40,$A14,0)</f>
        <v>2358.3334</v>
      </c>
      <c r="BF14" s="34">
        <f>HLOOKUP(BF$9,Realizado!$C$9:$AZ$40,$A14,0)</f>
        <v>2341.0246238698282</v>
      </c>
      <c r="BG14" s="34">
        <f>HLOOKUP(BG$9,Programado!$C$9:$AZ$40,$A14,0)</f>
        <v>0</v>
      </c>
      <c r="BH14" s="34">
        <f>HLOOKUP(BH$9,Realizado!$C$9:$AZ$40,$A14,0)</f>
        <v>0</v>
      </c>
      <c r="BI14" s="34">
        <f>HLOOKUP(BI$9,Programado!$C$9:$AZ$40,$A14,0)</f>
        <v>619.51</v>
      </c>
      <c r="BJ14" s="34">
        <f>HLOOKUP(BJ$9,Realizado!$C$9:$AZ$40,$A14,0)</f>
        <v>619.51</v>
      </c>
      <c r="BK14" s="34">
        <f>HLOOKUP(BK$9,Programado!$C$9:$AZ$40,$A14,0)</f>
        <v>212.5</v>
      </c>
      <c r="BL14" s="34">
        <f>HLOOKUP(BL$9,Realizado!$C$9:$AZ$40,$A14,0)</f>
        <v>218.54016498607226</v>
      </c>
      <c r="BM14" s="34">
        <f>HLOOKUP(BM$9,Programado!$C$9:$AZ$40,$A14,0)</f>
        <v>3000</v>
      </c>
      <c r="BN14" s="34">
        <f>HLOOKUP(BN$9,Realizado!$C$9:$AZ$40,$A14,0)</f>
        <v>3048.2924972023748</v>
      </c>
      <c r="BO14" s="34">
        <f>HLOOKUP(BO$9,Programado!$C$9:$AZ$40,$A14,0)</f>
        <v>248.35210000000001</v>
      </c>
      <c r="BP14" s="34">
        <f>HLOOKUP(BP$9,Realizado!$C$9:$AZ$40,$A14,0)</f>
        <v>265.9028122459012</v>
      </c>
      <c r="BQ14" s="34">
        <f>HLOOKUP(BQ$9,Programado!$C$9:$AZ$40,$A14,0)</f>
        <v>638.15710000000001</v>
      </c>
      <c r="BR14" s="34">
        <f>HLOOKUP(BR$9,Realizado!$C$9:$AZ$40,$A14,0)</f>
        <v>654.60278567104615</v>
      </c>
      <c r="BS14" s="34">
        <f>HLOOKUP(BS$9,Programado!$C$9:$AZ$40,$A14,0)</f>
        <v>0</v>
      </c>
      <c r="BT14" s="34">
        <f>HLOOKUP(BT$9,Realizado!$C$9:$AZ$40,$A14,0)</f>
        <v>0</v>
      </c>
      <c r="BU14" s="34">
        <f>HLOOKUP(BU$9,Programado!$C$9:$AZ$40,$A14,0)</f>
        <v>150.69669999999999</v>
      </c>
      <c r="BV14" s="34">
        <f>HLOOKUP(BV$9,Realizado!$C$9:$AZ$40,$A14,0)</f>
        <v>146.15406708546436</v>
      </c>
      <c r="BW14" s="34">
        <f>HLOOKUP(BW$9,Programado!$C$9:$AZ$40,$A14,0)</f>
        <v>516.02379999999994</v>
      </c>
      <c r="BX14" s="34">
        <f>HLOOKUP(BX$9,Realizado!$C$9:$AZ$40,$A14,0)</f>
        <v>510.7166279750038</v>
      </c>
      <c r="BY14" s="34">
        <f>HLOOKUP(BY$9,Programado!$C$9:$AZ$40,$A14,0)</f>
        <v>228.49630000000002</v>
      </c>
      <c r="BZ14" s="34">
        <f>HLOOKUP(BZ$9,Realizado!$C$9:$AZ$40,$A14,0)</f>
        <v>230.66300663025606</v>
      </c>
      <c r="CA14" s="34">
        <f>HLOOKUP(CA$9,Programado!$C$9:$AZ$40,$A14,0)</f>
        <v>33.996300000000005</v>
      </c>
      <c r="CB14" s="34">
        <f>HLOOKUP(CB$9,Realizado!$C$9:$AZ$40,$A14,0)</f>
        <v>34.653135785981831</v>
      </c>
      <c r="CC14" s="34">
        <f>HLOOKUP(CC$9,Programado!$C$9:$AZ$40,$A14,0)</f>
        <v>231.2954</v>
      </c>
      <c r="CD14" s="34">
        <f>HLOOKUP(CD$9,Realizado!$C$9:$AZ$40,$A14,0)</f>
        <v>241.82898728248551</v>
      </c>
      <c r="CE14" s="34">
        <f>HLOOKUP(CE$9,Programado!$C$9:$AZ$40,$A14,0)</f>
        <v>80.596299999999999</v>
      </c>
      <c r="CF14" s="34">
        <f>HLOOKUP(CF$9,Realizado!$C$9:$AZ$40,$A14,0)</f>
        <v>78.150634068856931</v>
      </c>
      <c r="CG14" s="34">
        <f>HLOOKUP(CG$9,Programado!$C$9:$AZ$40,$A14,0)</f>
        <v>36.295400000000001</v>
      </c>
      <c r="CH14" s="34">
        <f>HLOOKUP(CH$9,Realizado!$C$9:$AZ$40,$A14,0)</f>
        <v>37.666716225880528</v>
      </c>
      <c r="CI14" s="34">
        <f>HLOOKUP(CI$9,Programado!$C$9:$AZ$40,$A14,0)</f>
        <v>257.19499999999999</v>
      </c>
      <c r="CJ14" s="34">
        <f>HLOOKUP(CJ$9,Realizado!$C$9:$AZ$40,$A14,0)</f>
        <v>268.04803360146866</v>
      </c>
      <c r="CK14" s="34">
        <f>HLOOKUP(CK$9,Programado!$C$9:$AZ$40,$A14,0)</f>
        <v>299.89459999999997</v>
      </c>
      <c r="CL14" s="34">
        <f>HLOOKUP(CL$9,Realizado!$C$9:$AZ$40,$A14,0)</f>
        <v>285.88831861538165</v>
      </c>
      <c r="CM14" s="34">
        <f>HLOOKUP(CM$9,Programado!$C$9:$AZ$40,$A14,0)</f>
        <v>189.6096</v>
      </c>
      <c r="CN14" s="34">
        <f>HLOOKUP(CN$9,Realizado!$C$9:$AZ$40,$A14,0)</f>
        <v>189.22583750402359</v>
      </c>
      <c r="CO14" s="34">
        <f>HLOOKUP(CO$9,Programado!$C$9:$AZ$40,$A14,0)</f>
        <v>7.2129000000000003</v>
      </c>
      <c r="CP14" s="34">
        <f>HLOOKUP(CP$9,Realizado!$C$9:$AZ$40,$A14,0)</f>
        <v>7.1141475944340939</v>
      </c>
      <c r="CQ14" s="34">
        <f>HLOOKUP(CQ$9,Programado!$C$9:$AZ$40,$A14,0)</f>
        <v>162.98169999999999</v>
      </c>
      <c r="CR14" s="34">
        <f>HLOOKUP(CR$9,Realizado!$C$9:$AZ$40,$A14,0)</f>
        <v>182.02493704188166</v>
      </c>
      <c r="CS14" s="34">
        <f>HLOOKUP(CS$9,Programado!$C$9:$AZ$40,$A14,0)</f>
        <v>381.90960000000001</v>
      </c>
      <c r="CT14" s="34">
        <f>HLOOKUP(CT$9,Realizado!$C$9:$AZ$40,$A14,0)</f>
        <v>386.45498805847234</v>
      </c>
      <c r="CU14" s="34">
        <f>HLOOKUP(CU$9,Programado!$C$9:$AZ$40,$A14,0)</f>
        <v>695.90339999999992</v>
      </c>
      <c r="CV14" s="34">
        <f>HLOOKUP(CV$9,Realizado!$C$9:$AZ$40,$A14,0)</f>
        <v>689.73869987595094</v>
      </c>
      <c r="CW14" s="34">
        <f>HLOOKUP(CW$9,Programado!$C$9:$AZ$40,$A14,0)</f>
        <v>749.45830000000001</v>
      </c>
      <c r="CX14" s="34">
        <f>HLOOKUP(CX$9,Realizado!$C$9:$AZ$40,$A14,0)</f>
        <v>756.46051888818613</v>
      </c>
      <c r="CY14" s="19">
        <f t="shared" si="0"/>
        <v>20005.440499999993</v>
      </c>
      <c r="CZ14" s="19">
        <f t="shared" si="1"/>
        <v>20131.326024584803</v>
      </c>
      <c r="DA14" s="36"/>
      <c r="DB14" s="37"/>
      <c r="DC14" s="36"/>
    </row>
    <row r="15" spans="1:107">
      <c r="A15" s="41">
        <v>7</v>
      </c>
      <c r="B15" s="18">
        <f t="shared" si="2"/>
        <v>45813</v>
      </c>
      <c r="C15" s="19">
        <f>HLOOKUP(C$9,Programado!$C$9:$AZ$40,$A15,0)</f>
        <v>0</v>
      </c>
      <c r="D15" s="19">
        <f>HLOOKUP(D$9,Realizado!$C$9:$AZ$40,$A15,0)</f>
        <v>0</v>
      </c>
      <c r="E15" s="19">
        <f>HLOOKUP(E$9,Programado!$C$9:$AZ$40,$A15,0)</f>
        <v>64.66</v>
      </c>
      <c r="F15" s="19">
        <f>HLOOKUP(F$9,Realizado!$C$9:$AZ$40,$A15,0)</f>
        <v>60.648579322939817</v>
      </c>
      <c r="G15" s="19">
        <f>HLOOKUP(G$9,Programado!$C$9:$AZ$40,$A15,0)</f>
        <v>0</v>
      </c>
      <c r="H15" s="19">
        <f>HLOOKUP(H$9,Realizado!$C$9:$AZ$40,$A15,0)</f>
        <v>0</v>
      </c>
      <c r="I15" s="19">
        <f>HLOOKUP(I$9,Programado!$C$9:$AZ$40,$A15,0)</f>
        <v>447.4</v>
      </c>
      <c r="J15" s="19">
        <f>HLOOKUP(J$9,Realizado!$C$9:$AZ$40,$A15,0)</f>
        <v>857.9589217562866</v>
      </c>
      <c r="K15" s="19">
        <f>HLOOKUP(K$9,Programado!$C$9:$AZ$40,$A15,0)</f>
        <v>0.29670000000000002</v>
      </c>
      <c r="L15" s="19">
        <f>HLOOKUP(L$9,Realizado!$C$9:$AZ$40,$A15,0)</f>
        <v>2.8981953038185786E-2</v>
      </c>
      <c r="M15" s="19">
        <f>HLOOKUP(M$9,Programado!$C$9:$AZ$40,$A15,0)</f>
        <v>40.822100000000006</v>
      </c>
      <c r="N15" s="19">
        <f>HLOOKUP(N$9,Realizado!$C$9:$AZ$40,$A15,0)</f>
        <v>38.238871782798533</v>
      </c>
      <c r="O15" s="19">
        <f>HLOOKUP(O$9,Programado!$C$9:$AZ$40,$A15,0)</f>
        <v>77.680499999999995</v>
      </c>
      <c r="P15" s="19">
        <f>HLOOKUP(P$9,Realizado!$C$9:$AZ$40,$A15,0)</f>
        <v>75.044876306019546</v>
      </c>
      <c r="Q15" s="19">
        <f>HLOOKUP(Q$9,Programado!$C$9:$AZ$40,$A15,0)</f>
        <v>194.39829999999998</v>
      </c>
      <c r="R15" s="19">
        <f>HLOOKUP(R$9,Realizado!$C$9:$AZ$40,$A15,0)</f>
        <v>190.53917375711481</v>
      </c>
      <c r="S15" s="19">
        <f>HLOOKUP(S$9,Programado!$C$9:$AZ$40,$A15,0)</f>
        <v>32.002499999999998</v>
      </c>
      <c r="T15" s="19">
        <f>HLOOKUP(T$9,Realizado!$C$9:$AZ$40,$A15,0)</f>
        <v>12.22332754341241</v>
      </c>
      <c r="U15" s="19">
        <f>HLOOKUP(U$9,Programado!$C$9:$AZ$40,$A15,0)</f>
        <v>189.28630000000001</v>
      </c>
      <c r="V15" s="19">
        <f>HLOOKUP(V$9,Realizado!$C$9:$AZ$40,$A15,0)</f>
        <v>189.94204914946124</v>
      </c>
      <c r="W15" s="19">
        <f>HLOOKUP(W$9,Programado!$C$9:$AZ$40,$A15,0)</f>
        <v>353.43380000000002</v>
      </c>
      <c r="X15" s="19">
        <f>HLOOKUP(X$9,Realizado!$C$9:$AZ$40,$A15,0)</f>
        <v>258.71117558574792</v>
      </c>
      <c r="Y15" s="19">
        <f>HLOOKUP(Y$9,Programado!$C$9:$AZ$40,$A15,0)</f>
        <v>1515.5530000000003</v>
      </c>
      <c r="Z15" s="19">
        <f>HLOOKUP(Z$9,Realizado!$C$9:$AZ$40,$A15,0)</f>
        <v>1468.034763168105</v>
      </c>
      <c r="AA15" s="19">
        <f>HLOOKUP(AA$9,Programado!$C$9:$AZ$40,$A15,0)</f>
        <v>1259.2920999999999</v>
      </c>
      <c r="AB15" s="19">
        <f>HLOOKUP(AB$9,Realizado!$C$9:$AZ$40,$A15,0)</f>
        <v>1159.9197936454038</v>
      </c>
      <c r="AC15" s="19">
        <f>HLOOKUP(AC$9,Programado!$C$9:$AZ$40,$A15,0)</f>
        <v>237.9983</v>
      </c>
      <c r="AD15" s="19">
        <f>HLOOKUP(AD$9,Realizado!$C$9:$AZ$40,$A15,0)</f>
        <v>302.39369171972498</v>
      </c>
      <c r="AE15" s="19">
        <f>HLOOKUP(AE$9,Programado!$C$9:$AZ$40,$A15,0)</f>
        <v>820.00169999999991</v>
      </c>
      <c r="AF15" s="19">
        <f>HLOOKUP(AF$9,Realizado!$C$9:$AZ$40,$A15,0)</f>
        <v>836.26940700853072</v>
      </c>
      <c r="AG15" s="19">
        <f>HLOOKUP(AG$9,Programado!$C$9:$AZ$40,$A15,0)</f>
        <v>632.00040000000001</v>
      </c>
      <c r="AH15" s="19">
        <f>HLOOKUP(AH$9,Realizado!$C$9:$AZ$40,$A15,0)</f>
        <v>601.81117111147842</v>
      </c>
      <c r="AI15" s="19">
        <f>HLOOKUP(AI$9,Programado!$C$9:$AZ$40,$A15,0)</f>
        <v>181.1454</v>
      </c>
      <c r="AJ15" s="19">
        <f>HLOOKUP(AJ$9,Realizado!$C$9:$AZ$40,$A15,0)</f>
        <v>341.09193731015017</v>
      </c>
      <c r="AK15" s="19">
        <f>HLOOKUP(AK$9,Programado!$C$9:$AZ$40,$A15,0)</f>
        <v>315.74920000000003</v>
      </c>
      <c r="AL15" s="19">
        <f>HLOOKUP(AL$9,Realizado!$C$9:$AZ$40,$A15,0)</f>
        <v>319.68380174252013</v>
      </c>
      <c r="AM15" s="19">
        <f>HLOOKUP(AM$9,Programado!$C$9:$AZ$40,$A15,0)</f>
        <v>130</v>
      </c>
      <c r="AN15" s="19">
        <f>HLOOKUP(AN$9,Realizado!$C$9:$AZ$40,$A15,0)</f>
        <v>130.04057567253642</v>
      </c>
      <c r="AO15" s="19">
        <f>HLOOKUP(AO$9,Programado!$C$9:$AZ$40,$A15,0)</f>
        <v>48.998800000000003</v>
      </c>
      <c r="AP15" s="19">
        <f>HLOOKUP(AP$9,Realizado!$C$9:$AZ$40,$A15,0)</f>
        <v>44.67290221839319</v>
      </c>
      <c r="AQ15" s="19">
        <f>HLOOKUP(AQ$9,Programado!$C$9:$AZ$40,$A15,0)</f>
        <v>26.0413</v>
      </c>
      <c r="AR15" s="19">
        <f>HLOOKUP(AR$9,Realizado!$C$9:$AZ$40,$A15,0)</f>
        <v>24.387628508243445</v>
      </c>
      <c r="AS15" s="19">
        <f>HLOOKUP(AS$9,Programado!$C$9:$AZ$40,$A15,0)</f>
        <v>353.2079</v>
      </c>
      <c r="AT15" s="19">
        <f>HLOOKUP(AT$9,Realizado!$C$9:$AZ$40,$A15,0)</f>
        <v>364.47907812570412</v>
      </c>
      <c r="AU15" s="19">
        <f>HLOOKUP(AU$9,Programado!$C$9:$AZ$40,$A15,0)</f>
        <v>310.97000000000003</v>
      </c>
      <c r="AV15" s="19">
        <f>HLOOKUP(AV$9,Realizado!$C$9:$AZ$40,$A15,0)</f>
        <v>333.89535579141364</v>
      </c>
      <c r="AW15" s="19">
        <f>HLOOKUP(AW$9,Programado!$C$9:$AZ$40,$A15,0)</f>
        <v>151.49289999999999</v>
      </c>
      <c r="AX15" s="19">
        <f>HLOOKUP(AX$9,Realizado!$C$9:$AZ$40,$A15,0)</f>
        <v>153.06991800666657</v>
      </c>
      <c r="AY15" s="19">
        <f>HLOOKUP(AY$9,Programado!$C$9:$AZ$40,$A15,0)</f>
        <v>7.3463000000000003</v>
      </c>
      <c r="AZ15" s="19">
        <f>HLOOKUP(AZ$9,Realizado!$C$9:$AZ$40,$A15,0)</f>
        <v>6.9340238274016111</v>
      </c>
      <c r="BA15" s="19">
        <f>HLOOKUP(BA$9,Programado!$C$9:$AZ$40,$A15,0)</f>
        <v>320</v>
      </c>
      <c r="BB15" s="19">
        <f>HLOOKUP(BB$9,Realizado!$C$9:$AZ$40,$A15,0)</f>
        <v>296.47943475366407</v>
      </c>
      <c r="BC15" s="19">
        <f>HLOOKUP(BC$9,Programado!$C$9:$AZ$40,$A15,0)</f>
        <v>1250.0003999999999</v>
      </c>
      <c r="BD15" s="19">
        <f>HLOOKUP(BD$9,Realizado!$C$9:$AZ$40,$A15,0)</f>
        <v>1227.8350313529941</v>
      </c>
      <c r="BE15" s="19">
        <f>HLOOKUP(BE$9,Programado!$C$9:$AZ$40,$A15,0)</f>
        <v>2299.9992000000002</v>
      </c>
      <c r="BF15" s="19">
        <f>HLOOKUP(BF$9,Realizado!$C$9:$AZ$40,$A15,0)</f>
        <v>2310.3820549732495</v>
      </c>
      <c r="BG15" s="19">
        <f>HLOOKUP(BG$9,Programado!$C$9:$AZ$40,$A15,0)</f>
        <v>0</v>
      </c>
      <c r="BH15" s="19">
        <f>HLOOKUP(BH$9,Realizado!$C$9:$AZ$40,$A15,0)</f>
        <v>0</v>
      </c>
      <c r="BI15" s="19">
        <f>HLOOKUP(BI$9,Programado!$C$9:$AZ$40,$A15,0)</f>
        <v>949.04129999999998</v>
      </c>
      <c r="BJ15" s="19">
        <f>HLOOKUP(BJ$9,Realizado!$C$9:$AZ$40,$A15,0)</f>
        <v>949.04129999999998</v>
      </c>
      <c r="BK15" s="19">
        <f>HLOOKUP(BK$9,Programado!$C$9:$AZ$40,$A15,0)</f>
        <v>212.5</v>
      </c>
      <c r="BL15" s="19">
        <f>HLOOKUP(BL$9,Realizado!$C$9:$AZ$40,$A15,0)</f>
        <v>276.29117642162407</v>
      </c>
      <c r="BM15" s="19">
        <f>HLOOKUP(BM$9,Programado!$C$9:$AZ$40,$A15,0)</f>
        <v>3000</v>
      </c>
      <c r="BN15" s="19">
        <f>HLOOKUP(BN$9,Realizado!$C$9:$AZ$40,$A15,0)</f>
        <v>3068.2972417777523</v>
      </c>
      <c r="BO15" s="19">
        <f>HLOOKUP(BO$9,Programado!$C$9:$AZ$40,$A15,0)</f>
        <v>245.10579999999999</v>
      </c>
      <c r="BP15" s="19">
        <f>HLOOKUP(BP$9,Realizado!$C$9:$AZ$40,$A15,0)</f>
        <v>256.63077899551121</v>
      </c>
      <c r="BQ15" s="19">
        <f>HLOOKUP(BQ$9,Programado!$C$9:$AZ$40,$A15,0)</f>
        <v>640.59539999999993</v>
      </c>
      <c r="BR15" s="19">
        <f>HLOOKUP(BR$9,Realizado!$C$9:$AZ$40,$A15,0)</f>
        <v>661.0924274959915</v>
      </c>
      <c r="BS15" s="19">
        <f>HLOOKUP(BS$9,Programado!$C$9:$AZ$40,$A15,0)</f>
        <v>0</v>
      </c>
      <c r="BT15" s="19">
        <f>HLOOKUP(BT$9,Realizado!$C$9:$AZ$40,$A15,0)</f>
        <v>0</v>
      </c>
      <c r="BU15" s="19">
        <f>HLOOKUP(BU$9,Programado!$C$9:$AZ$40,$A15,0)</f>
        <v>147.69710000000001</v>
      </c>
      <c r="BV15" s="19">
        <f>HLOOKUP(BV$9,Realizado!$C$9:$AZ$40,$A15,0)</f>
        <v>148.24982465501546</v>
      </c>
      <c r="BW15" s="19">
        <f>HLOOKUP(BW$9,Programado!$C$9:$AZ$40,$A15,0)</f>
        <v>500.86750000000001</v>
      </c>
      <c r="BX15" s="19">
        <f>HLOOKUP(BX$9,Realizado!$C$9:$AZ$40,$A15,0)</f>
        <v>516.29862381497867</v>
      </c>
      <c r="BY15" s="19">
        <f>HLOOKUP(BY$9,Programado!$C$9:$AZ$40,$A15,0)</f>
        <v>220.3946</v>
      </c>
      <c r="BZ15" s="19">
        <f>HLOOKUP(BZ$9,Realizado!$C$9:$AZ$40,$A15,0)</f>
        <v>234.29808448991676</v>
      </c>
      <c r="CA15" s="19">
        <f>HLOOKUP(CA$9,Programado!$C$9:$AZ$40,$A15,0)</f>
        <v>32.595399999999998</v>
      </c>
      <c r="CB15" s="19">
        <f>HLOOKUP(CB$9,Realizado!$C$9:$AZ$40,$A15,0)</f>
        <v>32.538155532415409</v>
      </c>
      <c r="CC15" s="19">
        <f>HLOOKUP(CC$9,Programado!$C$9:$AZ$40,$A15,0)</f>
        <v>230.29499999999999</v>
      </c>
      <c r="CD15" s="19">
        <f>HLOOKUP(CD$9,Realizado!$C$9:$AZ$40,$A15,0)</f>
        <v>229.97827534418295</v>
      </c>
      <c r="CE15" s="19">
        <f>HLOOKUP(CE$9,Programado!$C$9:$AZ$40,$A15,0)</f>
        <v>76.395799999999994</v>
      </c>
      <c r="CF15" s="19">
        <f>HLOOKUP(CF$9,Realizado!$C$9:$AZ$40,$A15,0)</f>
        <v>76.238067272155874</v>
      </c>
      <c r="CG15" s="19">
        <f>HLOOKUP(CG$9,Programado!$C$9:$AZ$40,$A15,0)</f>
        <v>38.097099999999998</v>
      </c>
      <c r="CH15" s="19">
        <f>HLOOKUP(CH$9,Realizado!$C$9:$AZ$40,$A15,0)</f>
        <v>30.995111920941667</v>
      </c>
      <c r="CI15" s="19">
        <f>HLOOKUP(CI$9,Programado!$C$9:$AZ$40,$A15,0)</f>
        <v>259.09540000000004</v>
      </c>
      <c r="CJ15" s="19">
        <f>HLOOKUP(CJ$9,Realizado!$C$9:$AZ$40,$A15,0)</f>
        <v>259.35517758895531</v>
      </c>
      <c r="CK15" s="19">
        <f>HLOOKUP(CK$9,Programado!$C$9:$AZ$40,$A15,0)</f>
        <v>303.09540000000004</v>
      </c>
      <c r="CL15" s="19">
        <f>HLOOKUP(CL$9,Realizado!$C$9:$AZ$40,$A15,0)</f>
        <v>298.97106536323247</v>
      </c>
      <c r="CM15" s="19">
        <f>HLOOKUP(CM$9,Programado!$C$9:$AZ$40,$A15,0)</f>
        <v>178.10669999999999</v>
      </c>
      <c r="CN15" s="19">
        <f>HLOOKUP(CN$9,Realizado!$C$9:$AZ$40,$A15,0)</f>
        <v>181.69975091803616</v>
      </c>
      <c r="CO15" s="19">
        <f>HLOOKUP(CO$9,Programado!$C$9:$AZ$40,$A15,0)</f>
        <v>7.2342000000000004</v>
      </c>
      <c r="CP15" s="19">
        <f>HLOOKUP(CP$9,Realizado!$C$9:$AZ$40,$A15,0)</f>
        <v>7.4238221579495383</v>
      </c>
      <c r="CQ15" s="19">
        <f>HLOOKUP(CQ$9,Programado!$C$9:$AZ$40,$A15,0)</f>
        <v>173.9708</v>
      </c>
      <c r="CR15" s="19">
        <f>HLOOKUP(CR$9,Realizado!$C$9:$AZ$40,$A15,0)</f>
        <v>180.97314542938631</v>
      </c>
      <c r="CS15" s="19">
        <f>HLOOKUP(CS$9,Programado!$C$9:$AZ$40,$A15,0)</f>
        <v>382.1567</v>
      </c>
      <c r="CT15" s="19">
        <f>HLOOKUP(CT$9,Realizado!$C$9:$AZ$40,$A15,0)</f>
        <v>384.85921532894901</v>
      </c>
      <c r="CU15" s="19">
        <f>HLOOKUP(CU$9,Programado!$C$9:$AZ$40,$A15,0)</f>
        <v>823.43329999999992</v>
      </c>
      <c r="CV15" s="19">
        <f>HLOOKUP(CV$9,Realizado!$C$9:$AZ$40,$A15,0)</f>
        <v>786.9710841557004</v>
      </c>
      <c r="CW15" s="19">
        <f>HLOOKUP(CW$9,Programado!$C$9:$AZ$40,$A15,0)</f>
        <v>649.99879999999996</v>
      </c>
      <c r="CX15" s="19">
        <f>HLOOKUP(CX$9,Realizado!$C$9:$AZ$40,$A15,0)</f>
        <v>681.764537428229</v>
      </c>
      <c r="CY15" s="19">
        <f t="shared" si="0"/>
        <v>20330.453399999991</v>
      </c>
      <c r="CZ15" s="19">
        <f t="shared" si="1"/>
        <v>20866.683392183928</v>
      </c>
      <c r="DA15" s="1"/>
      <c r="DB15" s="1"/>
      <c r="DC15" s="1"/>
    </row>
    <row r="16" spans="1:107" s="38" customFormat="1">
      <c r="A16" s="42">
        <v>8</v>
      </c>
      <c r="B16" s="35">
        <f t="shared" si="2"/>
        <v>45814</v>
      </c>
      <c r="C16" s="34">
        <f>HLOOKUP(C$9,Programado!$C$9:$AZ$40,$A16,0)</f>
        <v>0</v>
      </c>
      <c r="D16" s="34">
        <f>HLOOKUP(D$9,Realizado!$C$9:$AZ$40,$A16,0)</f>
        <v>0</v>
      </c>
      <c r="E16" s="34">
        <f>HLOOKUP(E$9,Programado!$C$9:$AZ$40,$A16,0)</f>
        <v>57.101700000000001</v>
      </c>
      <c r="F16" s="34">
        <f>HLOOKUP(F$9,Realizado!$C$9:$AZ$40,$A16,0)</f>
        <v>62.161787036623238</v>
      </c>
      <c r="G16" s="34">
        <f>HLOOKUP(G$9,Programado!$C$9:$AZ$40,$A16,0)</f>
        <v>0</v>
      </c>
      <c r="H16" s="34">
        <f>HLOOKUP(H$9,Realizado!$C$9:$AZ$40,$A16,0)</f>
        <v>0</v>
      </c>
      <c r="I16" s="34">
        <f>HLOOKUP(I$9,Programado!$C$9:$AZ$40,$A16,0)</f>
        <v>450.30039999999997</v>
      </c>
      <c r="J16" s="34">
        <f>HLOOKUP(J$9,Realizado!$C$9:$AZ$40,$A16,0)</f>
        <v>461.38053551777762</v>
      </c>
      <c r="K16" s="34">
        <f>HLOOKUP(K$9,Programado!$C$9:$AZ$40,$A16,0)</f>
        <v>0.29670000000000002</v>
      </c>
      <c r="L16" s="34">
        <f>HLOOKUP(L$9,Realizado!$C$9:$AZ$40,$A16,0)</f>
        <v>0.36781778887501448</v>
      </c>
      <c r="M16" s="34">
        <f>HLOOKUP(M$9,Programado!$C$9:$AZ$40,$A16,0)</f>
        <v>36.435499999999998</v>
      </c>
      <c r="N16" s="34">
        <f>HLOOKUP(N$9,Realizado!$C$9:$AZ$40,$A16,0)</f>
        <v>38.041353267861375</v>
      </c>
      <c r="O16" s="34">
        <f>HLOOKUP(O$9,Programado!$C$9:$AZ$40,$A16,0)</f>
        <v>82.6417</v>
      </c>
      <c r="P16" s="34">
        <f>HLOOKUP(P$9,Realizado!$C$9:$AZ$40,$A16,0)</f>
        <v>75.233406391621244</v>
      </c>
      <c r="Q16" s="34">
        <f>HLOOKUP(Q$9,Programado!$C$9:$AZ$40,$A16,0)</f>
        <v>166.4975</v>
      </c>
      <c r="R16" s="34">
        <f>HLOOKUP(R$9,Realizado!$C$9:$AZ$40,$A16,0)</f>
        <v>179.27547613237286</v>
      </c>
      <c r="S16" s="34">
        <f>HLOOKUP(S$9,Programado!$C$9:$AZ$40,$A16,0)</f>
        <v>32.002499999999998</v>
      </c>
      <c r="T16" s="34">
        <f>HLOOKUP(T$9,Realizado!$C$9:$AZ$40,$A16,0)</f>
        <v>11.919535263610204</v>
      </c>
      <c r="U16" s="34">
        <f>HLOOKUP(U$9,Programado!$C$9:$AZ$40,$A16,0)</f>
        <v>186.148</v>
      </c>
      <c r="V16" s="34">
        <f>HLOOKUP(V$9,Realizado!$C$9:$AZ$40,$A16,0)</f>
        <v>179.13942598366702</v>
      </c>
      <c r="W16" s="34">
        <f>HLOOKUP(W$9,Programado!$C$9:$AZ$40,$A16,0)</f>
        <v>366.78919999999999</v>
      </c>
      <c r="X16" s="34">
        <f>HLOOKUP(X$9,Realizado!$C$9:$AZ$40,$A16,0)</f>
        <v>263.36034259553577</v>
      </c>
      <c r="Y16" s="34">
        <f>HLOOKUP(Y$9,Programado!$C$9:$AZ$40,$A16,0)</f>
        <v>1498.5590999999999</v>
      </c>
      <c r="Z16" s="34">
        <f>HLOOKUP(Z$9,Realizado!$C$9:$AZ$40,$A16,0)</f>
        <v>1459.9316869927879</v>
      </c>
      <c r="AA16" s="34">
        <f>HLOOKUP(AA$9,Programado!$C$9:$AZ$40,$A16,0)</f>
        <v>1437.2205000000001</v>
      </c>
      <c r="AB16" s="34">
        <f>HLOOKUP(AB$9,Realizado!$C$9:$AZ$40,$A16,0)</f>
        <v>1112.9032454072899</v>
      </c>
      <c r="AC16" s="34">
        <f>HLOOKUP(AC$9,Programado!$C$9:$AZ$40,$A16,0)</f>
        <v>220.00129999999999</v>
      </c>
      <c r="AD16" s="34">
        <f>HLOOKUP(AD$9,Realizado!$C$9:$AZ$40,$A16,0)</f>
        <v>401.24862024816298</v>
      </c>
      <c r="AE16" s="34">
        <f>HLOOKUP(AE$9,Programado!$C$9:$AZ$40,$A16,0)</f>
        <v>725.00210000000004</v>
      </c>
      <c r="AF16" s="34">
        <f>HLOOKUP(AF$9,Realizado!$C$9:$AZ$40,$A16,0)</f>
        <v>829.45787818130827</v>
      </c>
      <c r="AG16" s="34">
        <f>HLOOKUP(AG$9,Programado!$C$9:$AZ$40,$A16,0)</f>
        <v>621.99920000000009</v>
      </c>
      <c r="AH16" s="34">
        <f>HLOOKUP(AH$9,Realizado!$C$9:$AZ$40,$A16,0)</f>
        <v>581.87622883907125</v>
      </c>
      <c r="AI16" s="34">
        <f>HLOOKUP(AI$9,Programado!$C$9:$AZ$40,$A16,0)</f>
        <v>177.14330000000001</v>
      </c>
      <c r="AJ16" s="34">
        <f>HLOOKUP(AJ$9,Realizado!$C$9:$AZ$40,$A16,0)</f>
        <v>293.49494620676177</v>
      </c>
      <c r="AK16" s="34">
        <f>HLOOKUP(AK$9,Programado!$C$9:$AZ$40,$A16,0)</f>
        <v>306.55119999999999</v>
      </c>
      <c r="AL16" s="34">
        <f>HLOOKUP(AL$9,Realizado!$C$9:$AZ$40,$A16,0)</f>
        <v>321.7688646017167</v>
      </c>
      <c r="AM16" s="34">
        <f>HLOOKUP(AM$9,Programado!$C$9:$AZ$40,$A16,0)</f>
        <v>119.9987</v>
      </c>
      <c r="AN16" s="34">
        <f>HLOOKUP(AN$9,Realizado!$C$9:$AZ$40,$A16,0)</f>
        <v>88.710610417691669</v>
      </c>
      <c r="AO16" s="34">
        <f>HLOOKUP(AO$9,Programado!$C$9:$AZ$40,$A16,0)</f>
        <v>45.001199999999997</v>
      </c>
      <c r="AP16" s="34">
        <f>HLOOKUP(AP$9,Realizado!$C$9:$AZ$40,$A16,0)</f>
        <v>42.427433904062276</v>
      </c>
      <c r="AQ16" s="34">
        <f>HLOOKUP(AQ$9,Programado!$C$9:$AZ$40,$A16,0)</f>
        <v>27.023800000000001</v>
      </c>
      <c r="AR16" s="34">
        <f>HLOOKUP(AR$9,Realizado!$C$9:$AZ$40,$A16,0)</f>
        <v>29.060790309327505</v>
      </c>
      <c r="AS16" s="34">
        <f>HLOOKUP(AS$9,Programado!$C$9:$AZ$40,$A16,0)</f>
        <v>365.6388</v>
      </c>
      <c r="AT16" s="34">
        <f>HLOOKUP(AT$9,Realizado!$C$9:$AZ$40,$A16,0)</f>
        <v>369.4281657647935</v>
      </c>
      <c r="AU16" s="34">
        <f>HLOOKUP(AU$9,Programado!$C$9:$AZ$40,$A16,0)</f>
        <v>338.4538</v>
      </c>
      <c r="AV16" s="34">
        <f>HLOOKUP(AV$9,Realizado!$C$9:$AZ$40,$A16,0)</f>
        <v>347.33106556590161</v>
      </c>
      <c r="AW16" s="34">
        <f>HLOOKUP(AW$9,Programado!$C$9:$AZ$40,$A16,0)</f>
        <v>152.09209999999999</v>
      </c>
      <c r="AX16" s="34">
        <f>HLOOKUP(AX$9,Realizado!$C$9:$AZ$40,$A16,0)</f>
        <v>149.47905742986219</v>
      </c>
      <c r="AY16" s="34">
        <f>HLOOKUP(AY$9,Programado!$C$9:$AZ$40,$A16,0)</f>
        <v>5.8150000000000004</v>
      </c>
      <c r="AZ16" s="34">
        <f>HLOOKUP(AZ$9,Realizado!$C$9:$AZ$40,$A16,0)</f>
        <v>5.1032826527372563</v>
      </c>
      <c r="BA16" s="34">
        <f>HLOOKUP(BA$9,Programado!$C$9:$AZ$40,$A16,0)</f>
        <v>339.99959999999999</v>
      </c>
      <c r="BB16" s="34">
        <f>HLOOKUP(BB$9,Realizado!$C$9:$AZ$40,$A16,0)</f>
        <v>328.34962330216689</v>
      </c>
      <c r="BC16" s="34">
        <f>HLOOKUP(BC$9,Programado!$C$9:$AZ$40,$A16,0)</f>
        <v>1183.3342</v>
      </c>
      <c r="BD16" s="34">
        <f>HLOOKUP(BD$9,Realizado!$C$9:$AZ$40,$A16,0)</f>
        <v>1213.503857670084</v>
      </c>
      <c r="BE16" s="34">
        <f>HLOOKUP(BE$9,Programado!$C$9:$AZ$40,$A16,0)</f>
        <v>2283.3333000000002</v>
      </c>
      <c r="BF16" s="34">
        <f>HLOOKUP(BF$9,Realizado!$C$9:$AZ$40,$A16,0)</f>
        <v>2251.5031742247547</v>
      </c>
      <c r="BG16" s="34">
        <f>HLOOKUP(BG$9,Programado!$C$9:$AZ$40,$A16,0)</f>
        <v>0</v>
      </c>
      <c r="BH16" s="34">
        <f>HLOOKUP(BH$9,Realizado!$C$9:$AZ$40,$A16,0)</f>
        <v>0</v>
      </c>
      <c r="BI16" s="34">
        <f>HLOOKUP(BI$9,Programado!$C$9:$AZ$40,$A16,0)</f>
        <v>614.89620000000002</v>
      </c>
      <c r="BJ16" s="34">
        <f>HLOOKUP(BJ$9,Realizado!$C$9:$AZ$40,$A16,0)</f>
        <v>614.89620000000002</v>
      </c>
      <c r="BK16" s="34">
        <f>HLOOKUP(BK$9,Programado!$C$9:$AZ$40,$A16,0)</f>
        <v>267.08879999999999</v>
      </c>
      <c r="BL16" s="34">
        <f>HLOOKUP(BL$9,Realizado!$C$9:$AZ$40,$A16,0)</f>
        <v>267.46565963344932</v>
      </c>
      <c r="BM16" s="34">
        <f>HLOOKUP(BM$9,Programado!$C$9:$AZ$40,$A16,0)</f>
        <v>3000</v>
      </c>
      <c r="BN16" s="34">
        <f>HLOOKUP(BN$9,Realizado!$C$9:$AZ$40,$A16,0)</f>
        <v>2995.8475669209561</v>
      </c>
      <c r="BO16" s="34">
        <f>HLOOKUP(BO$9,Programado!$C$9:$AZ$40,$A16,0)</f>
        <v>260.67500000000001</v>
      </c>
      <c r="BP16" s="34">
        <f>HLOOKUP(BP$9,Realizado!$C$9:$AZ$40,$A16,0)</f>
        <v>257.35671141356113</v>
      </c>
      <c r="BQ16" s="34">
        <f>HLOOKUP(BQ$9,Programado!$C$9:$AZ$40,$A16,0)</f>
        <v>669.94589999999994</v>
      </c>
      <c r="BR16" s="34">
        <f>HLOOKUP(BR$9,Realizado!$C$9:$AZ$40,$A16,0)</f>
        <v>659.03866980532155</v>
      </c>
      <c r="BS16" s="34">
        <f>HLOOKUP(BS$9,Programado!$C$9:$AZ$40,$A16,0)</f>
        <v>0</v>
      </c>
      <c r="BT16" s="34">
        <f>HLOOKUP(BT$9,Realizado!$C$9:$AZ$40,$A16,0)</f>
        <v>0</v>
      </c>
      <c r="BU16" s="34">
        <f>HLOOKUP(BU$9,Programado!$C$9:$AZ$40,$A16,0)</f>
        <v>147.2971</v>
      </c>
      <c r="BV16" s="34">
        <f>HLOOKUP(BV$9,Realizado!$C$9:$AZ$40,$A16,0)</f>
        <v>151.01044113267486</v>
      </c>
      <c r="BW16" s="34">
        <f>HLOOKUP(BW$9,Programado!$C$9:$AZ$40,$A16,0)</f>
        <v>487.26670000000001</v>
      </c>
      <c r="BX16" s="34">
        <f>HLOOKUP(BX$9,Realizado!$C$9:$AZ$40,$A16,0)</f>
        <v>492.1357292023074</v>
      </c>
      <c r="BY16" s="34">
        <f>HLOOKUP(BY$9,Programado!$C$9:$AZ$40,$A16,0)</f>
        <v>209.39709999999999</v>
      </c>
      <c r="BZ16" s="34">
        <f>HLOOKUP(BZ$9,Realizado!$C$9:$AZ$40,$A16,0)</f>
        <v>218.2874747611929</v>
      </c>
      <c r="CA16" s="34">
        <f>HLOOKUP(CA$9,Programado!$C$9:$AZ$40,$A16,0)</f>
        <v>31.395399999999999</v>
      </c>
      <c r="CB16" s="34">
        <f>HLOOKUP(CB$9,Realizado!$C$9:$AZ$40,$A16,0)</f>
        <v>32.401511825890921</v>
      </c>
      <c r="CC16" s="34">
        <f>HLOOKUP(CC$9,Programado!$C$9:$AZ$40,$A16,0)</f>
        <v>228.69499999999999</v>
      </c>
      <c r="CD16" s="34">
        <f>HLOOKUP(CD$9,Realizado!$C$9:$AZ$40,$A16,0)</f>
        <v>229.33755770674946</v>
      </c>
      <c r="CE16" s="34">
        <f>HLOOKUP(CE$9,Programado!$C$9:$AZ$40,$A16,0)</f>
        <v>81.796300000000002</v>
      </c>
      <c r="CF16" s="34">
        <f>HLOOKUP(CF$9,Realizado!$C$9:$AZ$40,$A16,0)</f>
        <v>82.75271353450961</v>
      </c>
      <c r="CG16" s="34">
        <f>HLOOKUP(CG$9,Programado!$C$9:$AZ$40,$A16,0)</f>
        <v>28.596699999999998</v>
      </c>
      <c r="CH16" s="34">
        <f>HLOOKUP(CH$9,Realizado!$C$9:$AZ$40,$A16,0)</f>
        <v>28.766726844563156</v>
      </c>
      <c r="CI16" s="34">
        <f>HLOOKUP(CI$9,Programado!$C$9:$AZ$40,$A16,0)</f>
        <v>225.2971</v>
      </c>
      <c r="CJ16" s="34">
        <f>HLOOKUP(CJ$9,Realizado!$C$9:$AZ$40,$A16,0)</f>
        <v>232.99144966839606</v>
      </c>
      <c r="CK16" s="34">
        <f>HLOOKUP(CK$9,Programado!$C$9:$AZ$40,$A16,0)</f>
        <v>285.09710000000001</v>
      </c>
      <c r="CL16" s="34">
        <f>HLOOKUP(CL$9,Realizado!$C$9:$AZ$40,$A16,0)</f>
        <v>288.3947203727696</v>
      </c>
      <c r="CM16" s="34">
        <f>HLOOKUP(CM$9,Programado!$C$9:$AZ$40,$A16,0)</f>
        <v>173.67500000000001</v>
      </c>
      <c r="CN16" s="34">
        <f>HLOOKUP(CN$9,Realizado!$C$9:$AZ$40,$A16,0)</f>
        <v>175.87359800080313</v>
      </c>
      <c r="CO16" s="34">
        <f>HLOOKUP(CO$9,Programado!$C$9:$AZ$40,$A16,0)</f>
        <v>7.2</v>
      </c>
      <c r="CP16" s="34">
        <f>HLOOKUP(CP$9,Realizado!$C$9:$AZ$40,$A16,0)</f>
        <v>7.2972899518818988</v>
      </c>
      <c r="CQ16" s="34">
        <f>HLOOKUP(CQ$9,Programado!$C$9:$AZ$40,$A16,0)</f>
        <v>184.60129999999998</v>
      </c>
      <c r="CR16" s="34">
        <f>HLOOKUP(CR$9,Realizado!$C$9:$AZ$40,$A16,0)</f>
        <v>184.52233693908337</v>
      </c>
      <c r="CS16" s="34">
        <f>HLOOKUP(CS$9,Programado!$C$9:$AZ$40,$A16,0)</f>
        <v>381.46210000000002</v>
      </c>
      <c r="CT16" s="34">
        <f>HLOOKUP(CT$9,Realizado!$C$9:$AZ$40,$A16,0)</f>
        <v>374.09991086579686</v>
      </c>
      <c r="CU16" s="34">
        <f>HLOOKUP(CU$9,Programado!$C$9:$AZ$40,$A16,0)</f>
        <v>766.52829999999994</v>
      </c>
      <c r="CV16" s="34">
        <f>HLOOKUP(CV$9,Realizado!$C$9:$AZ$40,$A16,0)</f>
        <v>793.53647549651191</v>
      </c>
      <c r="CW16" s="34">
        <f>HLOOKUP(CW$9,Programado!$C$9:$AZ$40,$A16,0)</f>
        <v>664.5942</v>
      </c>
      <c r="CX16" s="34">
        <f>HLOOKUP(CX$9,Realizado!$C$9:$AZ$40,$A16,0)</f>
        <v>653.70551028667785</v>
      </c>
      <c r="CY16" s="19">
        <f t="shared" si="0"/>
        <v>19940.885699999992</v>
      </c>
      <c r="CZ16" s="19">
        <f t="shared" si="1"/>
        <v>19836.176466059514</v>
      </c>
    </row>
    <row r="17" spans="1:107">
      <c r="A17" s="41">
        <v>9</v>
      </c>
      <c r="B17" s="18">
        <f t="shared" si="2"/>
        <v>45815</v>
      </c>
      <c r="C17" s="19">
        <f>HLOOKUP(C$9,Programado!$C$9:$AZ$40,$A17,0)</f>
        <v>0</v>
      </c>
      <c r="D17" s="19">
        <f>HLOOKUP(D$9,Realizado!$C$9:$AZ$40,$A17,0)</f>
        <v>0</v>
      </c>
      <c r="E17" s="19">
        <f>HLOOKUP(E$9,Programado!$C$9:$AZ$40,$A17,0)</f>
        <v>46.6633</v>
      </c>
      <c r="F17" s="19">
        <f>HLOOKUP(F$9,Realizado!$C$9:$AZ$40,$A17,0)</f>
        <v>45.404753700849483</v>
      </c>
      <c r="G17" s="19">
        <f>HLOOKUP(G$9,Programado!$C$9:$AZ$40,$A17,0)</f>
        <v>0</v>
      </c>
      <c r="H17" s="19">
        <f>HLOOKUP(H$9,Realizado!$C$9:$AZ$40,$A17,0)</f>
        <v>0</v>
      </c>
      <c r="I17" s="19">
        <f>HLOOKUP(I$9,Programado!$C$9:$AZ$40,$A17,0)</f>
        <v>460.00080000000003</v>
      </c>
      <c r="J17" s="19">
        <f>HLOOKUP(J$9,Realizado!$C$9:$AZ$40,$A17,0)</f>
        <v>460.15866952437273</v>
      </c>
      <c r="K17" s="19">
        <f>HLOOKUP(K$9,Programado!$C$9:$AZ$40,$A17,0)</f>
        <v>0.29670000000000002</v>
      </c>
      <c r="L17" s="19">
        <f>HLOOKUP(L$9,Realizado!$C$9:$AZ$40,$A17,0)</f>
        <v>0.11505831871108656</v>
      </c>
      <c r="M17" s="19">
        <f>HLOOKUP(M$9,Programado!$C$9:$AZ$40,$A17,0)</f>
        <v>37.2316</v>
      </c>
      <c r="N17" s="19">
        <f>HLOOKUP(N$9,Realizado!$C$9:$AZ$40,$A17,0)</f>
        <v>33.673829376026532</v>
      </c>
      <c r="O17" s="19">
        <f>HLOOKUP(O$9,Programado!$C$9:$AZ$40,$A17,0)</f>
        <v>65.369599999999991</v>
      </c>
      <c r="P17" s="19">
        <f>HLOOKUP(P$9,Realizado!$C$9:$AZ$40,$A17,0)</f>
        <v>54.136433397094564</v>
      </c>
      <c r="Q17" s="19">
        <f>HLOOKUP(Q$9,Programado!$C$9:$AZ$40,$A17,0)</f>
        <v>130.61670000000001</v>
      </c>
      <c r="R17" s="19">
        <f>HLOOKUP(R$9,Realizado!$C$9:$AZ$40,$A17,0)</f>
        <v>126.62809716826462</v>
      </c>
      <c r="S17" s="19">
        <f>HLOOKUP(S$9,Programado!$C$9:$AZ$40,$A17,0)</f>
        <v>32.002499999999998</v>
      </c>
      <c r="T17" s="19">
        <f>HLOOKUP(T$9,Realizado!$C$9:$AZ$40,$A17,0)</f>
        <v>10.54131218447051</v>
      </c>
      <c r="U17" s="19">
        <f>HLOOKUP(U$9,Programado!$C$9:$AZ$40,$A17,0)</f>
        <v>177.15709999999999</v>
      </c>
      <c r="V17" s="19">
        <f>HLOOKUP(V$9,Realizado!$C$9:$AZ$40,$A17,0)</f>
        <v>150.02463984744693</v>
      </c>
      <c r="W17" s="19">
        <f>HLOOKUP(W$9,Programado!$C$9:$AZ$40,$A17,0)</f>
        <v>352.2088</v>
      </c>
      <c r="X17" s="19">
        <f>HLOOKUP(X$9,Realizado!$C$9:$AZ$40,$A17,0)</f>
        <v>250.80335591119223</v>
      </c>
      <c r="Y17" s="19">
        <f>HLOOKUP(Y$9,Programado!$C$9:$AZ$40,$A17,0)</f>
        <v>1579.9124999999999</v>
      </c>
      <c r="Z17" s="19">
        <f>HLOOKUP(Z$9,Realizado!$C$9:$AZ$40,$A17,0)</f>
        <v>1497.2881753276442</v>
      </c>
      <c r="AA17" s="19">
        <f>HLOOKUP(AA$9,Programado!$C$9:$AZ$40,$A17,0)</f>
        <v>1367.9920999999999</v>
      </c>
      <c r="AB17" s="19">
        <f>HLOOKUP(AB$9,Realizado!$C$9:$AZ$40,$A17,0)</f>
        <v>1177.8170354996091</v>
      </c>
      <c r="AC17" s="19">
        <f>HLOOKUP(AC$9,Programado!$C$9:$AZ$40,$A17,0)</f>
        <v>204.9992</v>
      </c>
      <c r="AD17" s="19">
        <f>HLOOKUP(AD$9,Realizado!$C$9:$AZ$40,$A17,0)</f>
        <v>309.69537961843997</v>
      </c>
      <c r="AE17" s="19">
        <f>HLOOKUP(AE$9,Programado!$C$9:$AZ$40,$A17,0)</f>
        <v>755.00379999999996</v>
      </c>
      <c r="AF17" s="19">
        <f>HLOOKUP(AF$9,Realizado!$C$9:$AZ$40,$A17,0)</f>
        <v>776.31442062017663</v>
      </c>
      <c r="AG17" s="19">
        <f>HLOOKUP(AG$9,Programado!$C$9:$AZ$40,$A17,0)</f>
        <v>568.5104</v>
      </c>
      <c r="AH17" s="19">
        <f>HLOOKUP(AH$9,Realizado!$C$9:$AZ$40,$A17,0)</f>
        <v>528.60060805026978</v>
      </c>
      <c r="AI17" s="19">
        <f>HLOOKUP(AI$9,Programado!$C$9:$AZ$40,$A17,0)</f>
        <v>163.41669999999999</v>
      </c>
      <c r="AJ17" s="19">
        <f>HLOOKUP(AJ$9,Realizado!$C$9:$AZ$40,$A17,0)</f>
        <v>341.91901320295523</v>
      </c>
      <c r="AK17" s="19">
        <f>HLOOKUP(AK$9,Programado!$C$9:$AZ$40,$A17,0)</f>
        <v>299.45000000000005</v>
      </c>
      <c r="AL17" s="19">
        <f>HLOOKUP(AL$9,Realizado!$C$9:$AZ$40,$A17,0)</f>
        <v>285.01971000139156</v>
      </c>
      <c r="AM17" s="19">
        <f>HLOOKUP(AM$9,Programado!$C$9:$AZ$40,$A17,0)</f>
        <v>35.416699999999999</v>
      </c>
      <c r="AN17" s="19">
        <f>HLOOKUP(AN$9,Realizado!$C$9:$AZ$40,$A17,0)</f>
        <v>18.345620506512503</v>
      </c>
      <c r="AO17" s="19">
        <f>HLOOKUP(AO$9,Programado!$C$9:$AZ$40,$A17,0)</f>
        <v>26.916699999999999</v>
      </c>
      <c r="AP17" s="19">
        <f>HLOOKUP(AP$9,Realizado!$C$9:$AZ$40,$A17,0)</f>
        <v>24.770009735892369</v>
      </c>
      <c r="AQ17" s="19">
        <f>HLOOKUP(AQ$9,Programado!$C$9:$AZ$40,$A17,0)</f>
        <v>20.3017</v>
      </c>
      <c r="AR17" s="19">
        <f>HLOOKUP(AR$9,Realizado!$C$9:$AZ$40,$A17,0)</f>
        <v>16.450247263035227</v>
      </c>
      <c r="AS17" s="19">
        <f>HLOOKUP(AS$9,Programado!$C$9:$AZ$40,$A17,0)</f>
        <v>353.9871</v>
      </c>
      <c r="AT17" s="19">
        <f>HLOOKUP(AT$9,Realizado!$C$9:$AZ$40,$A17,0)</f>
        <v>360.15155042283186</v>
      </c>
      <c r="AU17" s="19">
        <f>HLOOKUP(AU$9,Programado!$C$9:$AZ$40,$A17,0)</f>
        <v>279.42</v>
      </c>
      <c r="AV17" s="19">
        <f>HLOOKUP(AV$9,Realizado!$C$9:$AZ$40,$A17,0)</f>
        <v>316.65109000736925</v>
      </c>
      <c r="AW17" s="19">
        <f>HLOOKUP(AW$9,Programado!$C$9:$AZ$40,$A17,0)</f>
        <v>136.52420000000001</v>
      </c>
      <c r="AX17" s="19">
        <f>HLOOKUP(AX$9,Realizado!$C$9:$AZ$40,$A17,0)</f>
        <v>156.16215602311058</v>
      </c>
      <c r="AY17" s="19">
        <f>HLOOKUP(AY$9,Programado!$C$9:$AZ$40,$A17,0)</f>
        <v>2.7766999999999999</v>
      </c>
      <c r="AZ17" s="19">
        <f>HLOOKUP(AZ$9,Realizado!$C$9:$AZ$40,$A17,0)</f>
        <v>0.67376015755004548</v>
      </c>
      <c r="BA17" s="19">
        <f>HLOOKUP(BA$9,Programado!$C$9:$AZ$40,$A17,0)</f>
        <v>359.99959999999999</v>
      </c>
      <c r="BB17" s="19">
        <f>HLOOKUP(BB$9,Realizado!$C$9:$AZ$40,$A17,0)</f>
        <v>373.01190662347096</v>
      </c>
      <c r="BC17" s="19">
        <f>HLOOKUP(BC$9,Programado!$C$9:$AZ$40,$A17,0)</f>
        <v>1200</v>
      </c>
      <c r="BD17" s="19">
        <f>HLOOKUP(BD$9,Realizado!$C$9:$AZ$40,$A17,0)</f>
        <v>1229.7521398950983</v>
      </c>
      <c r="BE17" s="19">
        <f>HLOOKUP(BE$9,Programado!$C$9:$AZ$40,$A17,0)</f>
        <v>2341.6667000000002</v>
      </c>
      <c r="BF17" s="19">
        <f>HLOOKUP(BF$9,Realizado!$C$9:$AZ$40,$A17,0)</f>
        <v>2188.7578367204765</v>
      </c>
      <c r="BG17" s="19">
        <f>HLOOKUP(BG$9,Programado!$C$9:$AZ$40,$A17,0)</f>
        <v>0</v>
      </c>
      <c r="BH17" s="19">
        <f>HLOOKUP(BH$9,Realizado!$C$9:$AZ$40,$A17,0)</f>
        <v>0</v>
      </c>
      <c r="BI17" s="19">
        <f>HLOOKUP(BI$9,Programado!$C$9:$AZ$40,$A17,0)</f>
        <v>345</v>
      </c>
      <c r="BJ17" s="19">
        <f>HLOOKUP(BJ$9,Realizado!$C$9:$AZ$40,$A17,0)</f>
        <v>345</v>
      </c>
      <c r="BK17" s="19">
        <f>HLOOKUP(BK$9,Programado!$C$9:$AZ$40,$A17,0)</f>
        <v>231.54580000000001</v>
      </c>
      <c r="BL17" s="19">
        <f>HLOOKUP(BL$9,Realizado!$C$9:$AZ$40,$A17,0)</f>
        <v>242.83449580787229</v>
      </c>
      <c r="BM17" s="19">
        <f>HLOOKUP(BM$9,Programado!$C$9:$AZ$40,$A17,0)</f>
        <v>3000</v>
      </c>
      <c r="BN17" s="19">
        <f>HLOOKUP(BN$9,Realizado!$C$9:$AZ$40,$A17,0)</f>
        <v>3074.1734341578272</v>
      </c>
      <c r="BO17" s="19">
        <f>HLOOKUP(BO$9,Programado!$C$9:$AZ$40,$A17,0)</f>
        <v>243.2346</v>
      </c>
      <c r="BP17" s="19">
        <f>HLOOKUP(BP$9,Realizado!$C$9:$AZ$40,$A17,0)</f>
        <v>249.8436784349783</v>
      </c>
      <c r="BQ17" s="19">
        <f>HLOOKUP(BQ$9,Programado!$C$9:$AZ$40,$A17,0)</f>
        <v>515.78960000000006</v>
      </c>
      <c r="BR17" s="19">
        <f>HLOOKUP(BR$9,Realizado!$C$9:$AZ$40,$A17,0)</f>
        <v>530.79117587205826</v>
      </c>
      <c r="BS17" s="19">
        <f>HLOOKUP(BS$9,Programado!$C$9:$AZ$40,$A17,0)</f>
        <v>0</v>
      </c>
      <c r="BT17" s="19">
        <f>HLOOKUP(BT$9,Realizado!$C$9:$AZ$40,$A17,0)</f>
        <v>0</v>
      </c>
      <c r="BU17" s="19">
        <f>HLOOKUP(BU$9,Programado!$C$9:$AZ$40,$A17,0)</f>
        <v>85.696699999999993</v>
      </c>
      <c r="BV17" s="19">
        <f>HLOOKUP(BV$9,Realizado!$C$9:$AZ$40,$A17,0)</f>
        <v>79.763079899434288</v>
      </c>
      <c r="BW17" s="19">
        <f>HLOOKUP(BW$9,Programado!$C$9:$AZ$40,$A17,0)</f>
        <v>395.82710000000003</v>
      </c>
      <c r="BX17" s="19">
        <f>HLOOKUP(BX$9,Realizado!$C$9:$AZ$40,$A17,0)</f>
        <v>407.04207164412566</v>
      </c>
      <c r="BY17" s="19">
        <f>HLOOKUP(BY$9,Programado!$C$9:$AZ$40,$A17,0)</f>
        <v>129.19580000000002</v>
      </c>
      <c r="BZ17" s="19">
        <f>HLOOKUP(BZ$9,Realizado!$C$9:$AZ$40,$A17,0)</f>
        <v>132.12114303027712</v>
      </c>
      <c r="CA17" s="19">
        <f>HLOOKUP(CA$9,Programado!$C$9:$AZ$40,$A17,0)</f>
        <v>17.896699999999999</v>
      </c>
      <c r="CB17" s="19">
        <f>HLOOKUP(CB$9,Realizado!$C$9:$AZ$40,$A17,0)</f>
        <v>16.836748062358499</v>
      </c>
      <c r="CC17" s="19">
        <f>HLOOKUP(CC$9,Programado!$C$9:$AZ$40,$A17,0)</f>
        <v>228.69579999999999</v>
      </c>
      <c r="CD17" s="19">
        <f>HLOOKUP(CD$9,Realizado!$C$9:$AZ$40,$A17,0)</f>
        <v>243.43197822304157</v>
      </c>
      <c r="CE17" s="19">
        <f>HLOOKUP(CE$9,Programado!$C$9:$AZ$40,$A17,0)</f>
        <v>67.796300000000002</v>
      </c>
      <c r="CF17" s="19">
        <f>HLOOKUP(CF$9,Realizado!$C$9:$AZ$40,$A17,0)</f>
        <v>70.942040141944517</v>
      </c>
      <c r="CG17" s="19">
        <f>HLOOKUP(CG$9,Programado!$C$9:$AZ$40,$A17,0)</f>
        <v>24.195399999999999</v>
      </c>
      <c r="CH17" s="19">
        <f>HLOOKUP(CH$9,Realizado!$C$9:$AZ$40,$A17,0)</f>
        <v>23.171268278992493</v>
      </c>
      <c r="CI17" s="19">
        <f>HLOOKUP(CI$9,Programado!$C$9:$AZ$40,$A17,0)</f>
        <v>241.8946</v>
      </c>
      <c r="CJ17" s="19">
        <f>HLOOKUP(CJ$9,Realizado!$C$9:$AZ$40,$A17,0)</f>
        <v>251.05602758487643</v>
      </c>
      <c r="CK17" s="19">
        <f>HLOOKUP(CK$9,Programado!$C$9:$AZ$40,$A17,0)</f>
        <v>263.49459999999999</v>
      </c>
      <c r="CL17" s="19">
        <f>HLOOKUP(CL$9,Realizado!$C$9:$AZ$40,$A17,0)</f>
        <v>268.66997860902444</v>
      </c>
      <c r="CM17" s="19">
        <f>HLOOKUP(CM$9,Programado!$C$9:$AZ$40,$A17,0)</f>
        <v>94.082899999999995</v>
      </c>
      <c r="CN17" s="19">
        <f>HLOOKUP(CN$9,Realizado!$C$9:$AZ$40,$A17,0)</f>
        <v>101.76793221650669</v>
      </c>
      <c r="CO17" s="19">
        <f>HLOOKUP(CO$9,Programado!$C$9:$AZ$40,$A17,0)</f>
        <v>2.8967000000000001</v>
      </c>
      <c r="CP17" s="19">
        <f>HLOOKUP(CP$9,Realizado!$C$9:$AZ$40,$A17,0)</f>
        <v>3.0197382839216984</v>
      </c>
      <c r="CQ17" s="19">
        <f>HLOOKUP(CQ$9,Programado!$C$9:$AZ$40,$A17,0)</f>
        <v>165.08539999999999</v>
      </c>
      <c r="CR17" s="19">
        <f>HLOOKUP(CR$9,Realizado!$C$9:$AZ$40,$A17,0)</f>
        <v>171.52490595790664</v>
      </c>
      <c r="CS17" s="19">
        <f>HLOOKUP(CS$9,Programado!$C$9:$AZ$40,$A17,0)</f>
        <v>332.60750000000002</v>
      </c>
      <c r="CT17" s="19">
        <f>HLOOKUP(CT$9,Realizado!$C$9:$AZ$40,$A17,0)</f>
        <v>337.1454745043178</v>
      </c>
      <c r="CU17" s="19">
        <f>HLOOKUP(CU$9,Programado!$C$9:$AZ$40,$A17,0)</f>
        <v>765.50749999999994</v>
      </c>
      <c r="CV17" s="19">
        <f>HLOOKUP(CV$9,Realizado!$C$9:$AZ$40,$A17,0)</f>
        <v>776.33405142364461</v>
      </c>
      <c r="CW17" s="19">
        <f>HLOOKUP(CW$9,Programado!$C$9:$AZ$40,$A17,0)</f>
        <v>700</v>
      </c>
      <c r="CX17" s="19">
        <f>HLOOKUP(CX$9,Realizado!$C$9:$AZ$40,$A17,0)</f>
        <v>666.46877709208354</v>
      </c>
      <c r="CY17" s="19">
        <f t="shared" si="0"/>
        <v>18848.284200000002</v>
      </c>
      <c r="CZ17" s="19">
        <f t="shared" si="1"/>
        <v>18724.804808329452</v>
      </c>
      <c r="DA17" s="1"/>
      <c r="DB17" s="1"/>
      <c r="DC17" s="1"/>
    </row>
    <row r="18" spans="1:107" s="38" customFormat="1">
      <c r="A18" s="42">
        <v>10</v>
      </c>
      <c r="B18" s="35">
        <f t="shared" si="2"/>
        <v>45816</v>
      </c>
      <c r="C18" s="34">
        <f>HLOOKUP(C$9,Programado!$C$9:$AZ$40,$A18,0)</f>
        <v>0</v>
      </c>
      <c r="D18" s="34">
        <f>HLOOKUP(D$9,Realizado!$C$9:$AZ$40,$A18,0)</f>
        <v>0</v>
      </c>
      <c r="E18" s="34">
        <f>HLOOKUP(E$9,Programado!$C$9:$AZ$40,$A18,0)</f>
        <v>52.699599999999997</v>
      </c>
      <c r="F18" s="34">
        <f>HLOOKUP(F$9,Realizado!$C$9:$AZ$40,$A18,0)</f>
        <v>54.424644683625587</v>
      </c>
      <c r="G18" s="34">
        <f>HLOOKUP(G$9,Programado!$C$9:$AZ$40,$A18,0)</f>
        <v>0</v>
      </c>
      <c r="H18" s="34">
        <f>HLOOKUP(H$9,Realizado!$C$9:$AZ$40,$A18,0)</f>
        <v>0</v>
      </c>
      <c r="I18" s="34">
        <f>HLOOKUP(I$9,Programado!$C$9:$AZ$40,$A18,0)</f>
        <v>465.1413</v>
      </c>
      <c r="J18" s="34">
        <f>HLOOKUP(J$9,Realizado!$C$9:$AZ$40,$A18,0)</f>
        <v>464.96147048138937</v>
      </c>
      <c r="K18" s="34">
        <f>HLOOKUP(K$9,Programado!$C$9:$AZ$40,$A18,0)</f>
        <v>0.29670000000000002</v>
      </c>
      <c r="L18" s="34">
        <f>HLOOKUP(L$9,Realizado!$C$9:$AZ$40,$A18,0)</f>
        <v>7.9779173222025448E-2</v>
      </c>
      <c r="M18" s="34">
        <f>HLOOKUP(M$9,Programado!$C$9:$AZ$40,$A18,0)</f>
        <v>34.046700000000001</v>
      </c>
      <c r="N18" s="34">
        <f>HLOOKUP(N$9,Realizado!$C$9:$AZ$40,$A18,0)</f>
        <v>23.671940237056926</v>
      </c>
      <c r="O18" s="34">
        <f>HLOOKUP(O$9,Programado!$C$9:$AZ$40,$A18,0)</f>
        <v>54.729199999999999</v>
      </c>
      <c r="P18" s="34">
        <f>HLOOKUP(P$9,Realizado!$C$9:$AZ$40,$A18,0)</f>
        <v>41.293492827858657</v>
      </c>
      <c r="Q18" s="34">
        <f>HLOOKUP(Q$9,Programado!$C$9:$AZ$40,$A18,0)</f>
        <v>132.69919999999999</v>
      </c>
      <c r="R18" s="34">
        <f>HLOOKUP(R$9,Realizado!$C$9:$AZ$40,$A18,0)</f>
        <v>152.65954047885515</v>
      </c>
      <c r="S18" s="34">
        <f>HLOOKUP(S$9,Programado!$C$9:$AZ$40,$A18,0)</f>
        <v>32.002499999999998</v>
      </c>
      <c r="T18" s="34">
        <f>HLOOKUP(T$9,Realizado!$C$9:$AZ$40,$A18,0)</f>
        <v>9.8920398725232648</v>
      </c>
      <c r="U18" s="34">
        <f>HLOOKUP(U$9,Programado!$C$9:$AZ$40,$A18,0)</f>
        <v>132.38419999999999</v>
      </c>
      <c r="V18" s="34">
        <f>HLOOKUP(V$9,Realizado!$C$9:$AZ$40,$A18,0)</f>
        <v>137.22791199409556</v>
      </c>
      <c r="W18" s="34">
        <f>HLOOKUP(W$9,Programado!$C$9:$AZ$40,$A18,0)</f>
        <v>329.38210000000004</v>
      </c>
      <c r="X18" s="34">
        <f>HLOOKUP(X$9,Realizado!$C$9:$AZ$40,$A18,0)</f>
        <v>225.72704637442223</v>
      </c>
      <c r="Y18" s="34">
        <f>HLOOKUP(Y$9,Programado!$C$9:$AZ$40,$A18,0)</f>
        <v>1513.2461999999998</v>
      </c>
      <c r="Z18" s="34">
        <f>HLOOKUP(Z$9,Realizado!$C$9:$AZ$40,$A18,0)</f>
        <v>1465.0647205258549</v>
      </c>
      <c r="AA18" s="34">
        <f>HLOOKUP(AA$9,Programado!$C$9:$AZ$40,$A18,0)</f>
        <v>1308.3570999999999</v>
      </c>
      <c r="AB18" s="34">
        <f>HLOOKUP(AB$9,Realizado!$C$9:$AZ$40,$A18,0)</f>
        <v>1161.6173211632572</v>
      </c>
      <c r="AC18" s="34">
        <f>HLOOKUP(AC$9,Programado!$C$9:$AZ$40,$A18,0)</f>
        <v>138.125</v>
      </c>
      <c r="AD18" s="34">
        <f>HLOOKUP(AD$9,Realizado!$C$9:$AZ$40,$A18,0)</f>
        <v>215.90689466156923</v>
      </c>
      <c r="AE18" s="34">
        <f>HLOOKUP(AE$9,Programado!$C$9:$AZ$40,$A18,0)</f>
        <v>670.00329999999997</v>
      </c>
      <c r="AF18" s="34">
        <f>HLOOKUP(AF$9,Realizado!$C$9:$AZ$40,$A18,0)</f>
        <v>749.44740890821504</v>
      </c>
      <c r="AG18" s="34">
        <f>HLOOKUP(AG$9,Programado!$C$9:$AZ$40,$A18,0)</f>
        <v>459.51</v>
      </c>
      <c r="AH18" s="34">
        <f>HLOOKUP(AH$9,Realizado!$C$9:$AZ$40,$A18,0)</f>
        <v>447.66288004247684</v>
      </c>
      <c r="AI18" s="34">
        <f>HLOOKUP(AI$9,Programado!$C$9:$AZ$40,$A18,0)</f>
        <v>142.16669999999999</v>
      </c>
      <c r="AJ18" s="34">
        <f>HLOOKUP(AJ$9,Realizado!$C$9:$AZ$40,$A18,0)</f>
        <v>257.46690444008647</v>
      </c>
      <c r="AK18" s="34">
        <f>HLOOKUP(AK$9,Programado!$C$9:$AZ$40,$A18,0)</f>
        <v>183.1233</v>
      </c>
      <c r="AL18" s="34">
        <f>HLOOKUP(AL$9,Realizado!$C$9:$AZ$40,$A18,0)</f>
        <v>214.59678151777672</v>
      </c>
      <c r="AM18" s="34">
        <f>HLOOKUP(AM$9,Programado!$C$9:$AZ$40,$A18,0)</f>
        <v>7.0833000000000004</v>
      </c>
      <c r="AN18" s="34">
        <f>HLOOKUP(AN$9,Realizado!$C$9:$AZ$40,$A18,0)</f>
        <v>0.27844697758809211</v>
      </c>
      <c r="AO18" s="34">
        <f>HLOOKUP(AO$9,Programado!$C$9:$AZ$40,$A18,0)</f>
        <v>15.5008</v>
      </c>
      <c r="AP18" s="34">
        <f>HLOOKUP(AP$9,Realizado!$C$9:$AZ$40,$A18,0)</f>
        <v>12.524351003730908</v>
      </c>
      <c r="AQ18" s="34">
        <f>HLOOKUP(AQ$9,Programado!$C$9:$AZ$40,$A18,0)</f>
        <v>1.0625</v>
      </c>
      <c r="AR18" s="34">
        <f>HLOOKUP(AR$9,Realizado!$C$9:$AZ$40,$A18,0)</f>
        <v>1.121249619224657</v>
      </c>
      <c r="AS18" s="34">
        <f>HLOOKUP(AS$9,Programado!$C$9:$AZ$40,$A18,0)</f>
        <v>280.15289999999999</v>
      </c>
      <c r="AT18" s="34">
        <f>HLOOKUP(AT$9,Realizado!$C$9:$AZ$40,$A18,0)</f>
        <v>243.35942425776253</v>
      </c>
      <c r="AU18" s="34">
        <f>HLOOKUP(AU$9,Programado!$C$9:$AZ$40,$A18,0)</f>
        <v>480.0034</v>
      </c>
      <c r="AV18" s="34">
        <f>HLOOKUP(AV$9,Realizado!$C$9:$AZ$40,$A18,0)</f>
        <v>351.72837994263017</v>
      </c>
      <c r="AW18" s="34">
        <f>HLOOKUP(AW$9,Programado!$C$9:$AZ$40,$A18,0)</f>
        <v>132.01249999999999</v>
      </c>
      <c r="AX18" s="34">
        <f>HLOOKUP(AX$9,Realizado!$C$9:$AZ$40,$A18,0)</f>
        <v>143.16360526820699</v>
      </c>
      <c r="AY18" s="34">
        <f>HLOOKUP(AY$9,Programado!$C$9:$AZ$40,$A18,0)</f>
        <v>2.3208000000000002</v>
      </c>
      <c r="AZ18" s="34">
        <f>HLOOKUP(AZ$9,Realizado!$C$9:$AZ$40,$A18,0)</f>
        <v>0.50441975521054683</v>
      </c>
      <c r="BA18" s="34">
        <f>HLOOKUP(BA$9,Programado!$C$9:$AZ$40,$A18,0)</f>
        <v>370.00130000000001</v>
      </c>
      <c r="BB18" s="34">
        <f>HLOOKUP(BB$9,Realizado!$C$9:$AZ$40,$A18,0)</f>
        <v>384.48482594006106</v>
      </c>
      <c r="BC18" s="34">
        <f>HLOOKUP(BC$9,Programado!$C$9:$AZ$40,$A18,0)</f>
        <v>1099.9992</v>
      </c>
      <c r="BD18" s="34">
        <f>HLOOKUP(BD$9,Realizado!$C$9:$AZ$40,$A18,0)</f>
        <v>1184.7945631004559</v>
      </c>
      <c r="BE18" s="34">
        <f>HLOOKUP(BE$9,Programado!$C$9:$AZ$40,$A18,0)</f>
        <v>2300.0009</v>
      </c>
      <c r="BF18" s="34">
        <f>HLOOKUP(BF$9,Realizado!$C$9:$AZ$40,$A18,0)</f>
        <v>2197.610167813521</v>
      </c>
      <c r="BG18" s="34">
        <f>HLOOKUP(BG$9,Programado!$C$9:$AZ$40,$A18,0)</f>
        <v>0</v>
      </c>
      <c r="BH18" s="34">
        <f>HLOOKUP(BH$9,Realizado!$C$9:$AZ$40,$A18,0)</f>
        <v>0</v>
      </c>
      <c r="BI18" s="34">
        <f>HLOOKUP(BI$9,Programado!$C$9:$AZ$40,$A18,0)</f>
        <v>25</v>
      </c>
      <c r="BJ18" s="34">
        <f>HLOOKUP(BJ$9,Realizado!$C$9:$AZ$40,$A18,0)</f>
        <v>25</v>
      </c>
      <c r="BK18" s="34">
        <f>HLOOKUP(BK$9,Programado!$C$9:$AZ$40,$A18,0)</f>
        <v>233.5292</v>
      </c>
      <c r="BL18" s="34">
        <f>HLOOKUP(BL$9,Realizado!$C$9:$AZ$40,$A18,0)</f>
        <v>261.02361934406025</v>
      </c>
      <c r="BM18" s="34">
        <f>HLOOKUP(BM$9,Programado!$C$9:$AZ$40,$A18,0)</f>
        <v>3000</v>
      </c>
      <c r="BN18" s="34">
        <f>HLOOKUP(BN$9,Realizado!$C$9:$AZ$40,$A18,0)</f>
        <v>3041.0751768951623</v>
      </c>
      <c r="BO18" s="34">
        <f>HLOOKUP(BO$9,Programado!$C$9:$AZ$40,$A18,0)</f>
        <v>208.57749999999999</v>
      </c>
      <c r="BP18" s="34">
        <f>HLOOKUP(BP$9,Realizado!$C$9:$AZ$40,$A18,0)</f>
        <v>221.72040228534638</v>
      </c>
      <c r="BQ18" s="34">
        <f>HLOOKUP(BQ$9,Programado!$C$9:$AZ$40,$A18,0)</f>
        <v>419.50880000000001</v>
      </c>
      <c r="BR18" s="34">
        <f>HLOOKUP(BR$9,Realizado!$C$9:$AZ$40,$A18,0)</f>
        <v>436.22141518864089</v>
      </c>
      <c r="BS18" s="34">
        <f>HLOOKUP(BS$9,Programado!$C$9:$AZ$40,$A18,0)</f>
        <v>0</v>
      </c>
      <c r="BT18" s="34">
        <f>HLOOKUP(BT$9,Realizado!$C$9:$AZ$40,$A18,0)</f>
        <v>0</v>
      </c>
      <c r="BU18" s="34">
        <f>HLOOKUP(BU$9,Programado!$C$9:$AZ$40,$A18,0)</f>
        <v>56.7958</v>
      </c>
      <c r="BV18" s="34">
        <f>HLOOKUP(BV$9,Realizado!$C$9:$AZ$40,$A18,0)</f>
        <v>57.01130928571223</v>
      </c>
      <c r="BW18" s="34">
        <f>HLOOKUP(BW$9,Programado!$C$9:$AZ$40,$A18,0)</f>
        <v>377.59629999999999</v>
      </c>
      <c r="BX18" s="34">
        <f>HLOOKUP(BX$9,Realizado!$C$9:$AZ$40,$A18,0)</f>
        <v>382.98834537253163</v>
      </c>
      <c r="BY18" s="34">
        <f>HLOOKUP(BY$9,Programado!$C$9:$AZ$40,$A18,0)</f>
        <v>69.997100000000003</v>
      </c>
      <c r="BZ18" s="34">
        <f>HLOOKUP(BZ$9,Realizado!$C$9:$AZ$40,$A18,0)</f>
        <v>76.071649085164694</v>
      </c>
      <c r="CA18" s="34">
        <f>HLOOKUP(CA$9,Programado!$C$9:$AZ$40,$A18,0)</f>
        <v>8.5945999999999998</v>
      </c>
      <c r="CB18" s="34">
        <f>HLOOKUP(CB$9,Realizado!$C$9:$AZ$40,$A18,0)</f>
        <v>8.9424417538718046</v>
      </c>
      <c r="CC18" s="34">
        <f>HLOOKUP(CC$9,Programado!$C$9:$AZ$40,$A18,0)</f>
        <v>222</v>
      </c>
      <c r="CD18" s="34">
        <f>HLOOKUP(CD$9,Realizado!$C$9:$AZ$40,$A18,0)</f>
        <v>221.02007209820098</v>
      </c>
      <c r="CE18" s="34">
        <f>HLOOKUP(CE$9,Programado!$C$9:$AZ$40,$A18,0)</f>
        <v>54.5946</v>
      </c>
      <c r="CF18" s="34">
        <f>HLOOKUP(CF$9,Realizado!$C$9:$AZ$40,$A18,0)</f>
        <v>51.615992325810247</v>
      </c>
      <c r="CG18" s="34">
        <f>HLOOKUP(CG$9,Programado!$C$9:$AZ$40,$A18,0)</f>
        <v>21.9971</v>
      </c>
      <c r="CH18" s="34">
        <f>HLOOKUP(CH$9,Realizado!$C$9:$AZ$40,$A18,0)</f>
        <v>21.664596644608881</v>
      </c>
      <c r="CI18" s="34">
        <f>HLOOKUP(CI$9,Programado!$C$9:$AZ$40,$A18,0)</f>
        <v>226.8954</v>
      </c>
      <c r="CJ18" s="34">
        <f>HLOOKUP(CJ$9,Realizado!$C$9:$AZ$40,$A18,0)</f>
        <v>235.72065232435884</v>
      </c>
      <c r="CK18" s="34">
        <f>HLOOKUP(CK$9,Programado!$C$9:$AZ$40,$A18,0)</f>
        <v>283.39710000000002</v>
      </c>
      <c r="CL18" s="34">
        <f>HLOOKUP(CL$9,Realizado!$C$9:$AZ$40,$A18,0)</f>
        <v>281.84731564877211</v>
      </c>
      <c r="CM18" s="34">
        <f>HLOOKUP(CM$9,Programado!$C$9:$AZ$40,$A18,0)</f>
        <v>56.830800000000004</v>
      </c>
      <c r="CN18" s="34">
        <f>HLOOKUP(CN$9,Realizado!$C$9:$AZ$40,$A18,0)</f>
        <v>61.57883149399931</v>
      </c>
      <c r="CO18" s="34">
        <f>HLOOKUP(CO$9,Programado!$C$9:$AZ$40,$A18,0)</f>
        <v>1.3821000000000001</v>
      </c>
      <c r="CP18" s="34">
        <f>HLOOKUP(CP$9,Realizado!$C$9:$AZ$40,$A18,0)</f>
        <v>2.2805052755765285</v>
      </c>
      <c r="CQ18" s="34">
        <f>HLOOKUP(CQ$9,Programado!$C$9:$AZ$40,$A18,0)</f>
        <v>158.3954</v>
      </c>
      <c r="CR18" s="34">
        <f>HLOOKUP(CR$9,Realizado!$C$9:$AZ$40,$A18,0)</f>
        <v>163.24730563327145</v>
      </c>
      <c r="CS18" s="34">
        <f>HLOOKUP(CS$9,Programado!$C$9:$AZ$40,$A18,0)</f>
        <v>321.51080000000002</v>
      </c>
      <c r="CT18" s="34">
        <f>HLOOKUP(CT$9,Realizado!$C$9:$AZ$40,$A18,0)</f>
        <v>325.48835640405883</v>
      </c>
      <c r="CU18" s="34">
        <f>HLOOKUP(CU$9,Programado!$C$9:$AZ$40,$A18,0)</f>
        <v>706.83249999999998</v>
      </c>
      <c r="CV18" s="34">
        <f>HLOOKUP(CV$9,Realizado!$C$9:$AZ$40,$A18,0)</f>
        <v>715.21158916748527</v>
      </c>
      <c r="CW18" s="34">
        <f>HLOOKUP(CW$9,Programado!$C$9:$AZ$40,$A18,0)</f>
        <v>700</v>
      </c>
      <c r="CX18" s="34">
        <f>HLOOKUP(CX$9,Realizado!$C$9:$AZ$40,$A18,0)</f>
        <v>693.32091583711497</v>
      </c>
      <c r="CY18" s="19">
        <f t="shared" si="0"/>
        <v>17489.485799999999</v>
      </c>
      <c r="CZ18" s="19">
        <f t="shared" si="1"/>
        <v>17424.32070312442</v>
      </c>
    </row>
    <row r="19" spans="1:107">
      <c r="A19" s="41">
        <v>11</v>
      </c>
      <c r="B19" s="18">
        <f t="shared" si="2"/>
        <v>45817</v>
      </c>
      <c r="C19" s="19">
        <f>HLOOKUP(C$9,Programado!$C$9:$AZ$40,$A19,0)</f>
        <v>0</v>
      </c>
      <c r="D19" s="19">
        <f>HLOOKUP(D$9,Realizado!$C$9:$AZ$40,$A19,0)</f>
        <v>0</v>
      </c>
      <c r="E19" s="19">
        <f>HLOOKUP(E$9,Programado!$C$9:$AZ$40,$A19,0)</f>
        <v>69</v>
      </c>
      <c r="F19" s="19">
        <f>HLOOKUP(F$9,Realizado!$C$9:$AZ$40,$A19,0)</f>
        <v>74.33062891580677</v>
      </c>
      <c r="G19" s="19">
        <f>HLOOKUP(G$9,Programado!$C$9:$AZ$40,$A19,0)</f>
        <v>0</v>
      </c>
      <c r="H19" s="19">
        <f>HLOOKUP(H$9,Realizado!$C$9:$AZ$40,$A19,0)</f>
        <v>0</v>
      </c>
      <c r="I19" s="19">
        <f>HLOOKUP(I$9,Programado!$C$9:$AZ$40,$A19,0)</f>
        <v>429.99919999999997</v>
      </c>
      <c r="J19" s="19">
        <f>HLOOKUP(J$9,Realizado!$C$9:$AZ$40,$A19,0)</f>
        <v>450.40668222089653</v>
      </c>
      <c r="K19" s="19">
        <f>HLOOKUP(K$9,Programado!$C$9:$AZ$40,$A19,0)</f>
        <v>0.29670000000000002</v>
      </c>
      <c r="L19" s="19">
        <f>HLOOKUP(L$9,Realizado!$C$9:$AZ$40,$A19,0)</f>
        <v>3.6633118135002247</v>
      </c>
      <c r="M19" s="19">
        <f>HLOOKUP(M$9,Programado!$C$9:$AZ$40,$A19,0)</f>
        <v>33.282499999999999</v>
      </c>
      <c r="N19" s="19">
        <f>HLOOKUP(N$9,Realizado!$C$9:$AZ$40,$A19,0)</f>
        <v>30.80166399930685</v>
      </c>
      <c r="O19" s="19">
        <f>HLOOKUP(O$9,Programado!$C$9:$AZ$40,$A19,0)</f>
        <v>56.128799999999998</v>
      </c>
      <c r="P19" s="19">
        <f>HLOOKUP(P$9,Realizado!$C$9:$AZ$40,$A19,0)</f>
        <v>51.635498639369025</v>
      </c>
      <c r="Q19" s="19">
        <f>HLOOKUP(Q$9,Programado!$C$9:$AZ$40,$A19,0)</f>
        <v>195.19749999999999</v>
      </c>
      <c r="R19" s="19">
        <f>HLOOKUP(R$9,Realizado!$C$9:$AZ$40,$A19,0)</f>
        <v>190.49602284627929</v>
      </c>
      <c r="S19" s="19">
        <f>HLOOKUP(S$9,Programado!$C$9:$AZ$40,$A19,0)</f>
        <v>32.002499999999998</v>
      </c>
      <c r="T19" s="19">
        <f>HLOOKUP(T$9,Realizado!$C$9:$AZ$40,$A19,0)</f>
        <v>12.457955552676962</v>
      </c>
      <c r="U19" s="19">
        <f>HLOOKUP(U$9,Programado!$C$9:$AZ$40,$A19,0)</f>
        <v>147.053</v>
      </c>
      <c r="V19" s="19">
        <f>HLOOKUP(V$9,Realizado!$C$9:$AZ$40,$A19,0)</f>
        <v>135.61636766581384</v>
      </c>
      <c r="W19" s="19">
        <f>HLOOKUP(W$9,Programado!$C$9:$AZ$40,$A19,0)</f>
        <v>361.03889999999996</v>
      </c>
      <c r="X19" s="19">
        <f>HLOOKUP(X$9,Realizado!$C$9:$AZ$40,$A19,0)</f>
        <v>261.45963939532857</v>
      </c>
      <c r="Y19" s="19">
        <f>HLOOKUP(Y$9,Programado!$C$9:$AZ$40,$A19,0)</f>
        <v>1491.5796</v>
      </c>
      <c r="Z19" s="19">
        <f>HLOOKUP(Z$9,Realizado!$C$9:$AZ$40,$A19,0)</f>
        <v>1485.6986313907516</v>
      </c>
      <c r="AA19" s="19">
        <f>HLOOKUP(AA$9,Programado!$C$9:$AZ$40,$A19,0)</f>
        <v>1301.087</v>
      </c>
      <c r="AB19" s="19">
        <f>HLOOKUP(AB$9,Realizado!$C$9:$AZ$40,$A19,0)</f>
        <v>1163.3113749948714</v>
      </c>
      <c r="AC19" s="19">
        <f>HLOOKUP(AC$9,Programado!$C$9:$AZ$40,$A19,0)</f>
        <v>109.3134</v>
      </c>
      <c r="AD19" s="19">
        <f>HLOOKUP(AD$9,Realizado!$C$9:$AZ$40,$A19,0)</f>
        <v>252.6130671883806</v>
      </c>
      <c r="AE19" s="19">
        <f>HLOOKUP(AE$9,Programado!$C$9:$AZ$40,$A19,0)</f>
        <v>830.00249999999994</v>
      </c>
      <c r="AF19" s="19">
        <f>HLOOKUP(AF$9,Realizado!$C$9:$AZ$40,$A19,0)</f>
        <v>867.30912913198358</v>
      </c>
      <c r="AG19" s="19">
        <f>HLOOKUP(AG$9,Programado!$C$9:$AZ$40,$A19,0)</f>
        <v>572.0104</v>
      </c>
      <c r="AH19" s="19">
        <f>HLOOKUP(AH$9,Realizado!$C$9:$AZ$40,$A19,0)</f>
        <v>554.92090102832856</v>
      </c>
      <c r="AI19" s="19">
        <f>HLOOKUP(AI$9,Programado!$C$9:$AZ$40,$A19,0)</f>
        <v>190.1413</v>
      </c>
      <c r="AJ19" s="19">
        <f>HLOOKUP(AJ$9,Realizado!$C$9:$AZ$40,$A19,0)</f>
        <v>310.1555825733397</v>
      </c>
      <c r="AK19" s="19">
        <f>HLOOKUP(AK$9,Programado!$C$9:$AZ$40,$A19,0)</f>
        <v>243.9975</v>
      </c>
      <c r="AL19" s="19">
        <f>HLOOKUP(AL$9,Realizado!$C$9:$AZ$40,$A19,0)</f>
        <v>303.24708245596054</v>
      </c>
      <c r="AM19" s="19">
        <f>HLOOKUP(AM$9,Programado!$C$9:$AZ$40,$A19,0)</f>
        <v>119.0008</v>
      </c>
      <c r="AN19" s="19">
        <f>HLOOKUP(AN$9,Realizado!$C$9:$AZ$40,$A19,0)</f>
        <v>122.2748327383234</v>
      </c>
      <c r="AO19" s="19">
        <f>HLOOKUP(AO$9,Programado!$C$9:$AZ$40,$A19,0)</f>
        <v>38</v>
      </c>
      <c r="AP19" s="19">
        <f>HLOOKUP(AP$9,Realizado!$C$9:$AZ$40,$A19,0)</f>
        <v>40.500546228143932</v>
      </c>
      <c r="AQ19" s="19">
        <f>HLOOKUP(AQ$9,Programado!$C$9:$AZ$40,$A19,0)</f>
        <v>22.998800000000003</v>
      </c>
      <c r="AR19" s="19">
        <f>HLOOKUP(AR$9,Realizado!$C$9:$AZ$40,$A19,0)</f>
        <v>20.293776698674893</v>
      </c>
      <c r="AS19" s="19">
        <f>HLOOKUP(AS$9,Programado!$C$9:$AZ$40,$A19,0)</f>
        <v>390.50870000000003</v>
      </c>
      <c r="AT19" s="19">
        <f>HLOOKUP(AT$9,Realizado!$C$9:$AZ$40,$A19,0)</f>
        <v>395.03714555120229</v>
      </c>
      <c r="AU19" s="19">
        <f>HLOOKUP(AU$9,Programado!$C$9:$AZ$40,$A19,0)</f>
        <v>330.53789999999998</v>
      </c>
      <c r="AV19" s="19">
        <f>HLOOKUP(AV$9,Realizado!$C$9:$AZ$40,$A19,0)</f>
        <v>384.00511908433015</v>
      </c>
      <c r="AW19" s="19">
        <f>HLOOKUP(AW$9,Programado!$C$9:$AZ$40,$A19,0)</f>
        <v>152.15960000000001</v>
      </c>
      <c r="AX19" s="19">
        <f>HLOOKUP(AX$9,Realizado!$C$9:$AZ$40,$A19,0)</f>
        <v>173.65876473328808</v>
      </c>
      <c r="AY19" s="19">
        <f>HLOOKUP(AY$9,Programado!$C$9:$AZ$40,$A19,0)</f>
        <v>4.4588000000000001</v>
      </c>
      <c r="AZ19" s="19">
        <f>HLOOKUP(AZ$9,Realizado!$C$9:$AZ$40,$A19,0)</f>
        <v>4.9649218615352195</v>
      </c>
      <c r="BA19" s="19">
        <f>HLOOKUP(BA$9,Programado!$C$9:$AZ$40,$A19,0)</f>
        <v>156.99959999999999</v>
      </c>
      <c r="BB19" s="19">
        <f>HLOOKUP(BB$9,Realizado!$C$9:$AZ$40,$A19,0)</f>
        <v>155.78290530963352</v>
      </c>
      <c r="BC19" s="19">
        <f>HLOOKUP(BC$9,Programado!$C$9:$AZ$40,$A19,0)</f>
        <v>1110.0012999999999</v>
      </c>
      <c r="BD19" s="19">
        <f>HLOOKUP(BD$9,Realizado!$C$9:$AZ$40,$A19,0)</f>
        <v>1124.1916018632585</v>
      </c>
      <c r="BE19" s="19">
        <f>HLOOKUP(BE$9,Programado!$C$9:$AZ$40,$A19,0)</f>
        <v>2299.9987000000001</v>
      </c>
      <c r="BF19" s="19">
        <f>HLOOKUP(BF$9,Realizado!$C$9:$AZ$40,$A19,0)</f>
        <v>2237.8317861806408</v>
      </c>
      <c r="BG19" s="19">
        <f>HLOOKUP(BG$9,Programado!$C$9:$AZ$40,$A19,0)</f>
        <v>0</v>
      </c>
      <c r="BH19" s="19">
        <f>HLOOKUP(BH$9,Realizado!$C$9:$AZ$40,$A19,0)</f>
        <v>0</v>
      </c>
      <c r="BI19" s="19">
        <f>HLOOKUP(BI$9,Programado!$C$9:$AZ$40,$A19,0)</f>
        <v>424.99880000000002</v>
      </c>
      <c r="BJ19" s="19">
        <f>HLOOKUP(BJ$9,Realizado!$C$9:$AZ$40,$A19,0)</f>
        <v>424.99880000000002</v>
      </c>
      <c r="BK19" s="19">
        <f>HLOOKUP(BK$9,Programado!$C$9:$AZ$40,$A19,0)</f>
        <v>275.55579999999998</v>
      </c>
      <c r="BL19" s="19">
        <f>HLOOKUP(BL$9,Realizado!$C$9:$AZ$40,$A19,0)</f>
        <v>276.23204271793338</v>
      </c>
      <c r="BM19" s="19">
        <f>HLOOKUP(BM$9,Programado!$C$9:$AZ$40,$A19,0)</f>
        <v>3000</v>
      </c>
      <c r="BN19" s="19">
        <f>HLOOKUP(BN$9,Realizado!$C$9:$AZ$40,$A19,0)</f>
        <v>3022.1988483032046</v>
      </c>
      <c r="BO19" s="19">
        <f>HLOOKUP(BO$9,Programado!$C$9:$AZ$40,$A19,0)</f>
        <v>264.69409999999999</v>
      </c>
      <c r="BP19" s="19">
        <f>HLOOKUP(BP$9,Realizado!$C$9:$AZ$40,$A19,0)</f>
        <v>262.10514629721763</v>
      </c>
      <c r="BQ19" s="19">
        <f>HLOOKUP(BQ$9,Programado!$C$9:$AZ$40,$A19,0)</f>
        <v>627.42669999999998</v>
      </c>
      <c r="BR19" s="19">
        <f>HLOOKUP(BR$9,Realizado!$C$9:$AZ$40,$A19,0)</f>
        <v>651.58002692014315</v>
      </c>
      <c r="BS19" s="19">
        <f>HLOOKUP(BS$9,Programado!$C$9:$AZ$40,$A19,0)</f>
        <v>0</v>
      </c>
      <c r="BT19" s="19">
        <f>HLOOKUP(BT$9,Realizado!$C$9:$AZ$40,$A19,0)</f>
        <v>0</v>
      </c>
      <c r="BU19" s="19">
        <f>HLOOKUP(BU$9,Programado!$C$9:$AZ$40,$A19,0)</f>
        <v>148.19460000000001</v>
      </c>
      <c r="BV19" s="19">
        <f>HLOOKUP(BV$9,Realizado!$C$9:$AZ$40,$A19,0)</f>
        <v>150.01242281315524</v>
      </c>
      <c r="BW19" s="19">
        <f>HLOOKUP(BW$9,Programado!$C$9:$AZ$40,$A19,0)</f>
        <v>481.30709999999999</v>
      </c>
      <c r="BX19" s="19">
        <f>HLOOKUP(BX$9,Realizado!$C$9:$AZ$40,$A19,0)</f>
        <v>481.14085954603348</v>
      </c>
      <c r="BY19" s="19">
        <f>HLOOKUP(BY$9,Programado!$C$9:$AZ$40,$A19,0)</f>
        <v>210.0958</v>
      </c>
      <c r="BZ19" s="19">
        <f>HLOOKUP(BZ$9,Realizado!$C$9:$AZ$40,$A19,0)</f>
        <v>212.91454072964478</v>
      </c>
      <c r="CA19" s="19">
        <f>HLOOKUP(CA$9,Programado!$C$9:$AZ$40,$A19,0)</f>
        <v>32.994599999999998</v>
      </c>
      <c r="CB19" s="19">
        <f>HLOOKUP(CB$9,Realizado!$C$9:$AZ$40,$A19,0)</f>
        <v>32.45749362255755</v>
      </c>
      <c r="CC19" s="19">
        <f>HLOOKUP(CC$9,Programado!$C$9:$AZ$40,$A19,0)</f>
        <v>231.5958</v>
      </c>
      <c r="CD19" s="19">
        <f>HLOOKUP(CD$9,Realizado!$C$9:$AZ$40,$A19,0)</f>
        <v>238.11763647909149</v>
      </c>
      <c r="CE19" s="19">
        <f>HLOOKUP(CE$9,Programado!$C$9:$AZ$40,$A19,0)</f>
        <v>67.995000000000005</v>
      </c>
      <c r="CF19" s="19">
        <f>HLOOKUP(CF$9,Realizado!$C$9:$AZ$40,$A19,0)</f>
        <v>72.433091080282466</v>
      </c>
      <c r="CG19" s="19">
        <f>HLOOKUP(CG$9,Programado!$C$9:$AZ$40,$A19,0)</f>
        <v>22.9971</v>
      </c>
      <c r="CH19" s="19">
        <f>HLOOKUP(CH$9,Realizado!$C$9:$AZ$40,$A19,0)</f>
        <v>19.750522992235918</v>
      </c>
      <c r="CI19" s="19">
        <f>HLOOKUP(CI$9,Programado!$C$9:$AZ$40,$A19,0)</f>
        <v>223.2963</v>
      </c>
      <c r="CJ19" s="19">
        <f>HLOOKUP(CJ$9,Realizado!$C$9:$AZ$40,$A19,0)</f>
        <v>228.45093518531451</v>
      </c>
      <c r="CK19" s="19">
        <f>HLOOKUP(CK$9,Programado!$C$9:$AZ$40,$A19,0)</f>
        <v>297.59659999999997</v>
      </c>
      <c r="CL19" s="19">
        <f>HLOOKUP(CL$9,Realizado!$C$9:$AZ$40,$A19,0)</f>
        <v>292.46888502143537</v>
      </c>
      <c r="CM19" s="19">
        <f>HLOOKUP(CM$9,Programado!$C$9:$AZ$40,$A19,0)</f>
        <v>183.42080000000001</v>
      </c>
      <c r="CN19" s="19">
        <f>HLOOKUP(CN$9,Realizado!$C$9:$AZ$40,$A19,0)</f>
        <v>174.25767178373144</v>
      </c>
      <c r="CO19" s="19">
        <f>HLOOKUP(CO$9,Programado!$C$9:$AZ$40,$A19,0)</f>
        <v>7.0788000000000002</v>
      </c>
      <c r="CP19" s="19">
        <f>HLOOKUP(CP$9,Realizado!$C$9:$AZ$40,$A19,0)</f>
        <v>7.7488216975206727</v>
      </c>
      <c r="CQ19" s="19">
        <f>HLOOKUP(CQ$9,Programado!$C$9:$AZ$40,$A19,0)</f>
        <v>187.39</v>
      </c>
      <c r="CR19" s="19">
        <f>HLOOKUP(CR$9,Realizado!$C$9:$AZ$40,$A19,0)</f>
        <v>185.4527547573025</v>
      </c>
      <c r="CS19" s="19">
        <f>HLOOKUP(CS$9,Programado!$C$9:$AZ$40,$A19,0)</f>
        <v>389.815</v>
      </c>
      <c r="CT19" s="19">
        <f>HLOOKUP(CT$9,Realizado!$C$9:$AZ$40,$A19,0)</f>
        <v>384.49371909346092</v>
      </c>
      <c r="CU19" s="19">
        <f>HLOOKUP(CU$9,Programado!$C$9:$AZ$40,$A19,0)</f>
        <v>729.63750000000005</v>
      </c>
      <c r="CV19" s="19">
        <f>HLOOKUP(CV$9,Realizado!$C$9:$AZ$40,$A19,0)</f>
        <v>781.87037840336347</v>
      </c>
      <c r="CW19" s="19">
        <f>HLOOKUP(CW$9,Programado!$C$9:$AZ$40,$A19,0)</f>
        <v>680</v>
      </c>
      <c r="CX19" s="19">
        <f>HLOOKUP(CX$9,Realizado!$C$9:$AZ$40,$A19,0)</f>
        <v>666.02884239014566</v>
      </c>
      <c r="CY19" s="19">
        <f t="shared" si="0"/>
        <v>19172.885400000003</v>
      </c>
      <c r="CZ19" s="19">
        <f t="shared" si="1"/>
        <v>19371.378379895403</v>
      </c>
      <c r="DA19" s="1"/>
      <c r="DB19" s="1"/>
      <c r="DC19" s="1"/>
    </row>
    <row r="20" spans="1:107" s="38" customFormat="1">
      <c r="A20" s="42">
        <v>12</v>
      </c>
      <c r="B20" s="35">
        <f t="shared" si="2"/>
        <v>45818</v>
      </c>
      <c r="C20" s="34">
        <f>HLOOKUP(C$9,Programado!$C$9:$AZ$40,$A20,0)</f>
        <v>0</v>
      </c>
      <c r="D20" s="34">
        <f>HLOOKUP(D$9,Realizado!$C$9:$AZ$40,$A20,0)</f>
        <v>0</v>
      </c>
      <c r="E20" s="34">
        <f>HLOOKUP(E$9,Programado!$C$9:$AZ$40,$A20,0)</f>
        <v>76.102099999999993</v>
      </c>
      <c r="F20" s="34">
        <f>HLOOKUP(F$9,Realizado!$C$9:$AZ$40,$A20,0)</f>
        <v>77.856783004553165</v>
      </c>
      <c r="G20" s="34">
        <f>HLOOKUP(G$9,Programado!$C$9:$AZ$40,$A20,0)</f>
        <v>0</v>
      </c>
      <c r="H20" s="34">
        <f>HLOOKUP(H$9,Realizado!$C$9:$AZ$40,$A20,0)</f>
        <v>0</v>
      </c>
      <c r="I20" s="34">
        <f>HLOOKUP(I$9,Programado!$C$9:$AZ$40,$A20,0)</f>
        <v>420.00080000000003</v>
      </c>
      <c r="J20" s="34">
        <f>HLOOKUP(J$9,Realizado!$C$9:$AZ$40,$A20,0)</f>
        <v>414.35046773004871</v>
      </c>
      <c r="K20" s="34">
        <f>HLOOKUP(K$9,Programado!$C$9:$AZ$40,$A20,0)</f>
        <v>0.29670000000000002</v>
      </c>
      <c r="L20" s="34">
        <f>HLOOKUP(L$9,Realizado!$C$9:$AZ$40,$A20,0)</f>
        <v>7.7676427428006285E-4</v>
      </c>
      <c r="M20" s="34">
        <f>HLOOKUP(M$9,Programado!$C$9:$AZ$40,$A20,0)</f>
        <v>42.542900000000003</v>
      </c>
      <c r="N20" s="34">
        <f>HLOOKUP(N$9,Realizado!$C$9:$AZ$40,$A20,0)</f>
        <v>40.006980610971809</v>
      </c>
      <c r="O20" s="34">
        <f>HLOOKUP(O$9,Programado!$C$9:$AZ$40,$A20,0)</f>
        <v>69.440899999999999</v>
      </c>
      <c r="P20" s="34">
        <f>HLOOKUP(P$9,Realizado!$C$9:$AZ$40,$A20,0)</f>
        <v>63.880225522482213</v>
      </c>
      <c r="Q20" s="34">
        <f>HLOOKUP(Q$9,Programado!$C$9:$AZ$40,$A20,0)</f>
        <v>172.69829999999999</v>
      </c>
      <c r="R20" s="34">
        <f>HLOOKUP(R$9,Realizado!$C$9:$AZ$40,$A20,0)</f>
        <v>168.3456373956063</v>
      </c>
      <c r="S20" s="34">
        <f>HLOOKUP(S$9,Programado!$C$9:$AZ$40,$A20,0)</f>
        <v>32.002499999999998</v>
      </c>
      <c r="T20" s="34">
        <f>HLOOKUP(T$9,Realizado!$C$9:$AZ$40,$A20,0)</f>
        <v>11.477893181521647</v>
      </c>
      <c r="U20" s="34">
        <f>HLOOKUP(U$9,Programado!$C$9:$AZ$40,$A20,0)</f>
        <v>187.8158</v>
      </c>
      <c r="V20" s="34">
        <f>HLOOKUP(V$9,Realizado!$C$9:$AZ$40,$A20,0)</f>
        <v>184.32411682974339</v>
      </c>
      <c r="W20" s="34">
        <f>HLOOKUP(W$9,Programado!$C$9:$AZ$40,$A20,0)</f>
        <v>365.57009999999997</v>
      </c>
      <c r="X20" s="34">
        <f>HLOOKUP(X$9,Realizado!$C$9:$AZ$40,$A20,0)</f>
        <v>270.34054273344191</v>
      </c>
      <c r="Y20" s="34">
        <f>HLOOKUP(Y$9,Programado!$C$9:$AZ$40,$A20,0)</f>
        <v>1555.1775999999998</v>
      </c>
      <c r="Z20" s="34">
        <f>HLOOKUP(Z$9,Realizado!$C$9:$AZ$40,$A20,0)</f>
        <v>1489.4608400926297</v>
      </c>
      <c r="AA20" s="34">
        <f>HLOOKUP(AA$9,Programado!$C$9:$AZ$40,$A20,0)</f>
        <v>1296.8125</v>
      </c>
      <c r="AB20" s="34">
        <f>HLOOKUP(AB$9,Realizado!$C$9:$AZ$40,$A20,0)</f>
        <v>1158.2592911982388</v>
      </c>
      <c r="AC20" s="34">
        <f>HLOOKUP(AC$9,Programado!$C$9:$AZ$40,$A20,0)</f>
        <v>150.0008</v>
      </c>
      <c r="AD20" s="34">
        <f>HLOOKUP(AD$9,Realizado!$C$9:$AZ$40,$A20,0)</f>
        <v>405.55427955026431</v>
      </c>
      <c r="AE20" s="34">
        <f>HLOOKUP(AE$9,Programado!$C$9:$AZ$40,$A20,0)</f>
        <v>880.00209999999993</v>
      </c>
      <c r="AF20" s="34">
        <f>HLOOKUP(AF$9,Realizado!$C$9:$AZ$40,$A20,0)</f>
        <v>882.23661883813293</v>
      </c>
      <c r="AG20" s="34">
        <f>HLOOKUP(AG$9,Programado!$C$9:$AZ$40,$A20,0)</f>
        <v>631.99880000000007</v>
      </c>
      <c r="AH20" s="34">
        <f>HLOOKUP(AH$9,Realizado!$C$9:$AZ$40,$A20,0)</f>
        <v>598.48452649374701</v>
      </c>
      <c r="AI20" s="34">
        <f>HLOOKUP(AI$9,Programado!$C$9:$AZ$40,$A20,0)</f>
        <v>305.08330000000001</v>
      </c>
      <c r="AJ20" s="34">
        <f>HLOOKUP(AJ$9,Realizado!$C$9:$AZ$40,$A20,0)</f>
        <v>306.00952204427517</v>
      </c>
      <c r="AK20" s="34">
        <f>HLOOKUP(AK$9,Programado!$C$9:$AZ$40,$A20,0)</f>
        <v>320.55079999999998</v>
      </c>
      <c r="AL20" s="34">
        <f>HLOOKUP(AL$9,Realizado!$C$9:$AZ$40,$A20,0)</f>
        <v>319.95818064676598</v>
      </c>
      <c r="AM20" s="34">
        <f>HLOOKUP(AM$9,Programado!$C$9:$AZ$40,$A20,0)</f>
        <v>160.00129999999999</v>
      </c>
      <c r="AN20" s="34">
        <f>HLOOKUP(AN$9,Realizado!$C$9:$AZ$40,$A20,0)</f>
        <v>156.3143014513978</v>
      </c>
      <c r="AO20" s="34">
        <f>HLOOKUP(AO$9,Programado!$C$9:$AZ$40,$A20,0)</f>
        <v>37.999200000000002</v>
      </c>
      <c r="AP20" s="34">
        <f>HLOOKUP(AP$9,Realizado!$C$9:$AZ$40,$A20,0)</f>
        <v>42.503658727282392</v>
      </c>
      <c r="AQ20" s="34">
        <f>HLOOKUP(AQ$9,Programado!$C$9:$AZ$40,$A20,0)</f>
        <v>25.0396</v>
      </c>
      <c r="AR20" s="34">
        <f>HLOOKUP(AR$9,Realizado!$C$9:$AZ$40,$A20,0)</f>
        <v>26.691063221802672</v>
      </c>
      <c r="AS20" s="34">
        <f>HLOOKUP(AS$9,Programado!$C$9:$AZ$40,$A20,0)</f>
        <v>408.35919999999999</v>
      </c>
      <c r="AT20" s="34">
        <f>HLOOKUP(AT$9,Realizado!$C$9:$AZ$40,$A20,0)</f>
        <v>382.77019259384281</v>
      </c>
      <c r="AU20" s="34">
        <f>HLOOKUP(AU$9,Programado!$C$9:$AZ$40,$A20,0)</f>
        <v>403.86290000000002</v>
      </c>
      <c r="AV20" s="34">
        <f>HLOOKUP(AV$9,Realizado!$C$9:$AZ$40,$A20,0)</f>
        <v>440.53927093642437</v>
      </c>
      <c r="AW20" s="34">
        <f>HLOOKUP(AW$9,Programado!$C$9:$AZ$40,$A20,0)</f>
        <v>155.4246</v>
      </c>
      <c r="AX20" s="34">
        <f>HLOOKUP(AX$9,Realizado!$C$9:$AZ$40,$A20,0)</f>
        <v>157.03854989275558</v>
      </c>
      <c r="AY20" s="34">
        <f>HLOOKUP(AY$9,Programado!$C$9:$AZ$40,$A20,0)</f>
        <v>6.5762999999999998</v>
      </c>
      <c r="AZ20" s="34">
        <f>HLOOKUP(AZ$9,Realizado!$C$9:$AZ$40,$A20,0)</f>
        <v>8.983750064573977</v>
      </c>
      <c r="BA20" s="34">
        <f>HLOOKUP(BA$9,Programado!$C$9:$AZ$40,$A20,0)</f>
        <v>111.20829999999999</v>
      </c>
      <c r="BB20" s="34">
        <f>HLOOKUP(BB$9,Realizado!$C$9:$AZ$40,$A20,0)</f>
        <v>8.051634195417913E-2</v>
      </c>
      <c r="BC20" s="34">
        <f>HLOOKUP(BC$9,Programado!$C$9:$AZ$40,$A20,0)</f>
        <v>1200</v>
      </c>
      <c r="BD20" s="34">
        <f>HLOOKUP(BD$9,Realizado!$C$9:$AZ$40,$A20,0)</f>
        <v>1099.5739954762428</v>
      </c>
      <c r="BE20" s="34">
        <f>HLOOKUP(BE$9,Programado!$C$9:$AZ$40,$A20,0)</f>
        <v>2300</v>
      </c>
      <c r="BF20" s="34">
        <f>HLOOKUP(BF$9,Realizado!$C$9:$AZ$40,$A20,0)</f>
        <v>2243.8050125972532</v>
      </c>
      <c r="BG20" s="34">
        <f>HLOOKUP(BG$9,Programado!$C$9:$AZ$40,$A20,0)</f>
        <v>0</v>
      </c>
      <c r="BH20" s="34">
        <f>HLOOKUP(BH$9,Realizado!$C$9:$AZ$40,$A20,0)</f>
        <v>0</v>
      </c>
      <c r="BI20" s="34">
        <f>HLOOKUP(BI$9,Programado!$C$9:$AZ$40,$A20,0)</f>
        <v>945</v>
      </c>
      <c r="BJ20" s="34">
        <f>HLOOKUP(BJ$9,Realizado!$C$9:$AZ$40,$A20,0)</f>
        <v>945</v>
      </c>
      <c r="BK20" s="34">
        <f>HLOOKUP(BK$9,Programado!$C$9:$AZ$40,$A20,0)</f>
        <v>305.62630000000001</v>
      </c>
      <c r="BL20" s="34">
        <f>HLOOKUP(BL$9,Realizado!$C$9:$AZ$40,$A20,0)</f>
        <v>308.81633359809888</v>
      </c>
      <c r="BM20" s="34">
        <f>HLOOKUP(BM$9,Programado!$C$9:$AZ$40,$A20,0)</f>
        <v>3000</v>
      </c>
      <c r="BN20" s="34">
        <f>HLOOKUP(BN$9,Realizado!$C$9:$AZ$40,$A20,0)</f>
        <v>2995.732970049819</v>
      </c>
      <c r="BO20" s="34">
        <f>HLOOKUP(BO$9,Programado!$C$9:$AZ$40,$A20,0)</f>
        <v>260.54840000000002</v>
      </c>
      <c r="BP20" s="34">
        <f>HLOOKUP(BP$9,Realizado!$C$9:$AZ$40,$A20,0)</f>
        <v>277.88619176911885</v>
      </c>
      <c r="BQ20" s="34">
        <f>HLOOKUP(BQ$9,Programado!$C$9:$AZ$40,$A20,0)</f>
        <v>682.35050000000001</v>
      </c>
      <c r="BR20" s="34">
        <f>HLOOKUP(BR$9,Realizado!$C$9:$AZ$40,$A20,0)</f>
        <v>670.73141220516902</v>
      </c>
      <c r="BS20" s="34">
        <f>HLOOKUP(BS$9,Programado!$C$9:$AZ$40,$A20,0)</f>
        <v>0</v>
      </c>
      <c r="BT20" s="34">
        <f>HLOOKUP(BT$9,Realizado!$C$9:$AZ$40,$A20,0)</f>
        <v>0</v>
      </c>
      <c r="BU20" s="34">
        <f>HLOOKUP(BU$9,Programado!$C$9:$AZ$40,$A20,0)</f>
        <v>159.2979</v>
      </c>
      <c r="BV20" s="34">
        <f>HLOOKUP(BV$9,Realizado!$C$9:$AZ$40,$A20,0)</f>
        <v>158.74488350935209</v>
      </c>
      <c r="BW20" s="34">
        <f>HLOOKUP(BW$9,Programado!$C$9:$AZ$40,$A20,0)</f>
        <v>506.8125</v>
      </c>
      <c r="BX20" s="34">
        <f>HLOOKUP(BX$9,Realizado!$C$9:$AZ$40,$A20,0)</f>
        <v>539.10556053575306</v>
      </c>
      <c r="BY20" s="34">
        <f>HLOOKUP(BY$9,Programado!$C$9:$AZ$40,$A20,0)</f>
        <v>230.89960000000002</v>
      </c>
      <c r="BZ20" s="34">
        <f>HLOOKUP(BZ$9,Realizado!$C$9:$AZ$40,$A20,0)</f>
        <v>231.86614235055811</v>
      </c>
      <c r="CA20" s="34">
        <f>HLOOKUP(CA$9,Programado!$C$9:$AZ$40,$A20,0)</f>
        <v>34.497900000000001</v>
      </c>
      <c r="CB20" s="34">
        <f>HLOOKUP(CB$9,Realizado!$C$9:$AZ$40,$A20,0)</f>
        <v>35.309310295251116</v>
      </c>
      <c r="CC20" s="34">
        <f>HLOOKUP(CC$9,Programado!$C$9:$AZ$40,$A20,0)</f>
        <v>233.39830000000001</v>
      </c>
      <c r="CD20" s="34">
        <f>HLOOKUP(CD$9,Realizado!$C$9:$AZ$40,$A20,0)</f>
        <v>249.21507834703166</v>
      </c>
      <c r="CE20" s="34">
        <f>HLOOKUP(CE$9,Programado!$C$9:$AZ$40,$A20,0)</f>
        <v>74.896699999999996</v>
      </c>
      <c r="CF20" s="34">
        <f>HLOOKUP(CF$9,Realizado!$C$9:$AZ$40,$A20,0)</f>
        <v>75.210382213864776</v>
      </c>
      <c r="CG20" s="34">
        <f>HLOOKUP(CG$9,Programado!$C$9:$AZ$40,$A20,0)</f>
        <v>26.496300000000002</v>
      </c>
      <c r="CH20" s="34">
        <f>HLOOKUP(CH$9,Realizado!$C$9:$AZ$40,$A20,0)</f>
        <v>25.822467824198686</v>
      </c>
      <c r="CI20" s="34">
        <f>HLOOKUP(CI$9,Programado!$C$9:$AZ$40,$A20,0)</f>
        <v>224.09629999999999</v>
      </c>
      <c r="CJ20" s="34">
        <f>HLOOKUP(CJ$9,Realizado!$C$9:$AZ$40,$A20,0)</f>
        <v>247.5255805029513</v>
      </c>
      <c r="CK20" s="34">
        <f>HLOOKUP(CK$9,Programado!$C$9:$AZ$40,$A20,0)</f>
        <v>292.29589999999996</v>
      </c>
      <c r="CL20" s="34">
        <f>HLOOKUP(CL$9,Realizado!$C$9:$AZ$40,$A20,0)</f>
        <v>281.6701248203222</v>
      </c>
      <c r="CM20" s="34">
        <f>HLOOKUP(CM$9,Programado!$C$9:$AZ$40,$A20,0)</f>
        <v>185.17</v>
      </c>
      <c r="CN20" s="34">
        <f>HLOOKUP(CN$9,Realizado!$C$9:$AZ$40,$A20,0)</f>
        <v>188.66869597617875</v>
      </c>
      <c r="CO20" s="34">
        <f>HLOOKUP(CO$9,Programado!$C$9:$AZ$40,$A20,0)</f>
        <v>8.5738000000000003</v>
      </c>
      <c r="CP20" s="34">
        <f>HLOOKUP(CP$9,Realizado!$C$9:$AZ$40,$A20,0)</f>
        <v>8.8623318224921928</v>
      </c>
      <c r="CQ20" s="34">
        <f>HLOOKUP(CQ$9,Programado!$C$9:$AZ$40,$A20,0)</f>
        <v>189.2208</v>
      </c>
      <c r="CR20" s="34">
        <f>HLOOKUP(CR$9,Realizado!$C$9:$AZ$40,$A20,0)</f>
        <v>191.71046616338418</v>
      </c>
      <c r="CS20" s="34">
        <f>HLOOKUP(CS$9,Programado!$C$9:$AZ$40,$A20,0)</f>
        <v>387.04920000000004</v>
      </c>
      <c r="CT20" s="34">
        <f>HLOOKUP(CT$9,Realizado!$C$9:$AZ$40,$A20,0)</f>
        <v>403.70838743763454</v>
      </c>
      <c r="CU20" s="34">
        <f>HLOOKUP(CU$9,Programado!$C$9:$AZ$40,$A20,0)</f>
        <v>757.8175</v>
      </c>
      <c r="CV20" s="34">
        <f>HLOOKUP(CV$9,Realizado!$C$9:$AZ$40,$A20,0)</f>
        <v>775.82440071396354</v>
      </c>
      <c r="CW20" s="34">
        <f>HLOOKUP(CW$9,Programado!$C$9:$AZ$40,$A20,0)</f>
        <v>700</v>
      </c>
      <c r="CX20" s="34">
        <f>HLOOKUP(CX$9,Realizado!$C$9:$AZ$40,$A20,0)</f>
        <v>654.39420619369184</v>
      </c>
      <c r="CY20" s="19">
        <f t="shared" si="0"/>
        <v>20518.615300000001</v>
      </c>
      <c r="CZ20" s="19">
        <f t="shared" si="1"/>
        <v>20214.651920269058</v>
      </c>
    </row>
    <row r="21" spans="1:107" ht="12" customHeight="1">
      <c r="A21" s="41">
        <v>13</v>
      </c>
      <c r="B21" s="18">
        <f t="shared" si="2"/>
        <v>45819</v>
      </c>
      <c r="C21" s="19">
        <f>HLOOKUP(C$9,Programado!$C$9:$AZ$40,$A21,0)</f>
        <v>0</v>
      </c>
      <c r="D21" s="19">
        <f>HLOOKUP(D$9,Realizado!$C$9:$AZ$40,$A21,0)</f>
        <v>0</v>
      </c>
      <c r="E21" s="19">
        <f>HLOOKUP(E$9,Programado!$C$9:$AZ$40,$A21,0)</f>
        <v>82.410399999999996</v>
      </c>
      <c r="F21" s="19">
        <f>HLOOKUP(F$9,Realizado!$C$9:$AZ$40,$A21,0)</f>
        <v>79.000497665297232</v>
      </c>
      <c r="G21" s="19">
        <f>HLOOKUP(G$9,Programado!$C$9:$AZ$40,$A21,0)</f>
        <v>0</v>
      </c>
      <c r="H21" s="19">
        <f>HLOOKUP(H$9,Realizado!$C$9:$AZ$40,$A21,0)</f>
        <v>0</v>
      </c>
      <c r="I21" s="19">
        <f>HLOOKUP(I$9,Programado!$C$9:$AZ$40,$A21,0)</f>
        <v>413.00080000000003</v>
      </c>
      <c r="J21" s="19">
        <f>HLOOKUP(J$9,Realizado!$C$9:$AZ$40,$A21,0)</f>
        <v>545.90819286991245</v>
      </c>
      <c r="K21" s="19">
        <f>HLOOKUP(K$9,Programado!$C$9:$AZ$40,$A21,0)</f>
        <v>0.29670000000000002</v>
      </c>
      <c r="L21" s="19">
        <f>HLOOKUP(L$9,Realizado!$C$9:$AZ$40,$A21,0)</f>
        <v>0</v>
      </c>
      <c r="M21" s="19">
        <f>HLOOKUP(M$9,Programado!$C$9:$AZ$40,$A21,0)</f>
        <v>52.0426</v>
      </c>
      <c r="N21" s="19">
        <f>HLOOKUP(N$9,Realizado!$C$9:$AZ$40,$A21,0)</f>
        <v>47.587234836871055</v>
      </c>
      <c r="O21" s="19">
        <f>HLOOKUP(O$9,Programado!$C$9:$AZ$40,$A21,0)</f>
        <v>70.698800000000006</v>
      </c>
      <c r="P21" s="19">
        <f>HLOOKUP(P$9,Realizado!$C$9:$AZ$40,$A21,0)</f>
        <v>64.006976857839859</v>
      </c>
      <c r="Q21" s="19">
        <f>HLOOKUP(Q$9,Programado!$C$9:$AZ$40,$A21,0)</f>
        <v>323.39669999999995</v>
      </c>
      <c r="R21" s="19">
        <f>HLOOKUP(R$9,Realizado!$C$9:$AZ$40,$A21,0)</f>
        <v>308.26976925396235</v>
      </c>
      <c r="S21" s="19">
        <f>HLOOKUP(S$9,Programado!$C$9:$AZ$40,$A21,0)</f>
        <v>32.002499999999998</v>
      </c>
      <c r="T21" s="19">
        <f>HLOOKUP(T$9,Realizado!$C$9:$AZ$40,$A21,0)</f>
        <v>12.405046418333898</v>
      </c>
      <c r="U21" s="19">
        <f>HLOOKUP(U$9,Programado!$C$9:$AZ$40,$A21,0)</f>
        <v>182.35339999999999</v>
      </c>
      <c r="V21" s="19">
        <f>HLOOKUP(V$9,Realizado!$C$9:$AZ$40,$A21,0)</f>
        <v>184.54231979316816</v>
      </c>
      <c r="W21" s="19">
        <f>HLOOKUP(W$9,Programado!$C$9:$AZ$40,$A21,0)</f>
        <v>382.7989</v>
      </c>
      <c r="X21" s="19">
        <f>HLOOKUP(X$9,Realizado!$C$9:$AZ$40,$A21,0)</f>
        <v>280.8592958604375</v>
      </c>
      <c r="Y21" s="19">
        <f>HLOOKUP(Y$9,Programado!$C$9:$AZ$40,$A21,0)</f>
        <v>1617.9133999999995</v>
      </c>
      <c r="Z21" s="19">
        <f>HLOOKUP(Z$9,Realizado!$C$9:$AZ$40,$A21,0)</f>
        <v>1497.3370968743916</v>
      </c>
      <c r="AA21" s="19">
        <f>HLOOKUP(AA$9,Programado!$C$9:$AZ$40,$A21,0)</f>
        <v>1251.9497000000001</v>
      </c>
      <c r="AB21" s="19">
        <f>HLOOKUP(AB$9,Realizado!$C$9:$AZ$40,$A21,0)</f>
        <v>1138.1291296376723</v>
      </c>
      <c r="AC21" s="19">
        <f>HLOOKUP(AC$9,Programado!$C$9:$AZ$40,$A21,0)</f>
        <v>303.34379999999999</v>
      </c>
      <c r="AD21" s="19">
        <f>HLOOKUP(AD$9,Realizado!$C$9:$AZ$40,$A21,0)</f>
        <v>416.49916480750358</v>
      </c>
      <c r="AE21" s="19">
        <f>HLOOKUP(AE$9,Programado!$C$9:$AZ$40,$A21,0)</f>
        <v>864.86419999999998</v>
      </c>
      <c r="AF21" s="19">
        <f>HLOOKUP(AF$9,Realizado!$C$9:$AZ$40,$A21,0)</f>
        <v>841.48186471843326</v>
      </c>
      <c r="AG21" s="19">
        <f>HLOOKUP(AG$9,Programado!$C$9:$AZ$40,$A21,0)</f>
        <v>647.13420000000008</v>
      </c>
      <c r="AH21" s="19">
        <f>HLOOKUP(AH$9,Realizado!$C$9:$AZ$40,$A21,0)</f>
        <v>604.91038815721743</v>
      </c>
      <c r="AI21" s="19">
        <f>HLOOKUP(AI$9,Programado!$C$9:$AZ$40,$A21,0)</f>
        <v>180.45499999999998</v>
      </c>
      <c r="AJ21" s="19">
        <f>HLOOKUP(AJ$9,Realizado!$C$9:$AZ$40,$A21,0)</f>
        <v>390.77661441708267</v>
      </c>
      <c r="AK21" s="19">
        <f>HLOOKUP(AK$9,Programado!$C$9:$AZ$40,$A21,0)</f>
        <v>324.15129999999999</v>
      </c>
      <c r="AL21" s="19">
        <f>HLOOKUP(AL$9,Realizado!$C$9:$AZ$40,$A21,0)</f>
        <v>319.04853571690813</v>
      </c>
      <c r="AM21" s="19">
        <f>HLOOKUP(AM$9,Programado!$C$9:$AZ$40,$A21,0)</f>
        <v>184.00119999999998</v>
      </c>
      <c r="AN21" s="19">
        <f>HLOOKUP(AN$9,Realizado!$C$9:$AZ$40,$A21,0)</f>
        <v>175.50748276662335</v>
      </c>
      <c r="AO21" s="19">
        <f>HLOOKUP(AO$9,Programado!$C$9:$AZ$40,$A21,0)</f>
        <v>41.998800000000003</v>
      </c>
      <c r="AP21" s="19">
        <f>HLOOKUP(AP$9,Realizado!$C$9:$AZ$40,$A21,0)</f>
        <v>48.099449069717885</v>
      </c>
      <c r="AQ21" s="19">
        <f>HLOOKUP(AQ$9,Programado!$C$9:$AZ$40,$A21,0)</f>
        <v>30.0138</v>
      </c>
      <c r="AR21" s="19">
        <f>HLOOKUP(AR$9,Realizado!$C$9:$AZ$40,$A21,0)</f>
        <v>33.616190920106838</v>
      </c>
      <c r="AS21" s="19">
        <f>HLOOKUP(AS$9,Programado!$C$9:$AZ$40,$A21,0)</f>
        <v>348.37209999999999</v>
      </c>
      <c r="AT21" s="19">
        <f>HLOOKUP(AT$9,Realizado!$C$9:$AZ$40,$A21,0)</f>
        <v>347.10918892968692</v>
      </c>
      <c r="AU21" s="19">
        <f>HLOOKUP(AU$9,Programado!$C$9:$AZ$40,$A21,0)</f>
        <v>452.89789999999999</v>
      </c>
      <c r="AV21" s="19">
        <f>HLOOKUP(AV$9,Realizado!$C$9:$AZ$40,$A21,0)</f>
        <v>449.24255116571072</v>
      </c>
      <c r="AW21" s="19">
        <f>HLOOKUP(AW$9,Programado!$C$9:$AZ$40,$A21,0)</f>
        <v>152.07040000000001</v>
      </c>
      <c r="AX21" s="19">
        <f>HLOOKUP(AX$9,Realizado!$C$9:$AZ$40,$A21,0)</f>
        <v>157.90781635035316</v>
      </c>
      <c r="AY21" s="19">
        <f>HLOOKUP(AY$9,Programado!$C$9:$AZ$40,$A21,0)</f>
        <v>4.7534000000000001</v>
      </c>
      <c r="AZ21" s="19">
        <f>HLOOKUP(AZ$9,Realizado!$C$9:$AZ$40,$A21,0)</f>
        <v>4.7182881729241606</v>
      </c>
      <c r="BA21" s="19">
        <f>HLOOKUP(BA$9,Programado!$C$9:$AZ$40,$A21,0)</f>
        <v>0</v>
      </c>
      <c r="BB21" s="19">
        <f>HLOOKUP(BB$9,Realizado!$C$9:$AZ$40,$A21,0)</f>
        <v>3.9868984597387724E-4</v>
      </c>
      <c r="BC21" s="19">
        <f>HLOOKUP(BC$9,Programado!$C$9:$AZ$40,$A21,0)</f>
        <v>1099.9999</v>
      </c>
      <c r="BD21" s="19">
        <f>HLOOKUP(BD$9,Realizado!$C$9:$AZ$40,$A21,0)</f>
        <v>1162.7892084534797</v>
      </c>
      <c r="BE21" s="19">
        <f>HLOOKUP(BE$9,Programado!$C$9:$AZ$40,$A21,0)</f>
        <v>2400.0007999999998</v>
      </c>
      <c r="BF21" s="19">
        <f>HLOOKUP(BF$9,Realizado!$C$9:$AZ$40,$A21,0)</f>
        <v>2334.3428637506672</v>
      </c>
      <c r="BG21" s="19">
        <f>HLOOKUP(BG$9,Programado!$C$9:$AZ$40,$A21,0)</f>
        <v>0</v>
      </c>
      <c r="BH21" s="19">
        <f>HLOOKUP(BH$9,Realizado!$C$9:$AZ$40,$A21,0)</f>
        <v>0</v>
      </c>
      <c r="BI21" s="19">
        <f>HLOOKUP(BI$9,Programado!$C$9:$AZ$40,$A21,0)</f>
        <v>821.94510000000002</v>
      </c>
      <c r="BJ21" s="19">
        <f>HLOOKUP(BJ$9,Realizado!$C$9:$AZ$40,$A21,0)</f>
        <v>821.94510000000002</v>
      </c>
      <c r="BK21" s="19">
        <f>HLOOKUP(BK$9,Programado!$C$9:$AZ$40,$A21,0)</f>
        <v>295.60590000000002</v>
      </c>
      <c r="BL21" s="19">
        <f>HLOOKUP(BL$9,Realizado!$C$9:$AZ$40,$A21,0)</f>
        <v>258.40170328923676</v>
      </c>
      <c r="BM21" s="19">
        <f>HLOOKUP(BM$9,Programado!$C$9:$AZ$40,$A21,0)</f>
        <v>3000</v>
      </c>
      <c r="BN21" s="19">
        <f>HLOOKUP(BN$9,Realizado!$C$9:$AZ$40,$A21,0)</f>
        <v>3001.1983198622256</v>
      </c>
      <c r="BO21" s="19">
        <f>HLOOKUP(BO$9,Programado!$C$9:$AZ$40,$A21,0)</f>
        <v>254.7688</v>
      </c>
      <c r="BP21" s="19">
        <f>HLOOKUP(BP$9,Realizado!$C$9:$AZ$40,$A21,0)</f>
        <v>252.72285589536204</v>
      </c>
      <c r="BQ21" s="19">
        <f>HLOOKUP(BQ$9,Programado!$C$9:$AZ$40,$A21,0)</f>
        <v>701.55670000000009</v>
      </c>
      <c r="BR21" s="19">
        <f>HLOOKUP(BR$9,Realizado!$C$9:$AZ$40,$A21,0)</f>
        <v>701.45054341195464</v>
      </c>
      <c r="BS21" s="19">
        <f>HLOOKUP(BS$9,Programado!$C$9:$AZ$40,$A21,0)</f>
        <v>0</v>
      </c>
      <c r="BT21" s="19">
        <f>HLOOKUP(BT$9,Realizado!$C$9:$AZ$40,$A21,0)</f>
        <v>0</v>
      </c>
      <c r="BU21" s="19">
        <f>HLOOKUP(BU$9,Programado!$C$9:$AZ$40,$A21,0)</f>
        <v>171.5992</v>
      </c>
      <c r="BV21" s="19">
        <f>HLOOKUP(BV$9,Realizado!$C$9:$AZ$40,$A21,0)</f>
        <v>171.32978317432872</v>
      </c>
      <c r="BW21" s="19">
        <f>HLOOKUP(BW$9,Programado!$C$9:$AZ$40,$A21,0)</f>
        <v>527.34829999999999</v>
      </c>
      <c r="BX21" s="19">
        <f>HLOOKUP(BX$9,Realizado!$C$9:$AZ$40,$A21,0)</f>
        <v>530.57407788429725</v>
      </c>
      <c r="BY21" s="19">
        <f>HLOOKUP(BY$9,Programado!$C$9:$AZ$40,$A21,0)</f>
        <v>241.89920000000001</v>
      </c>
      <c r="BZ21" s="19">
        <f>HLOOKUP(BZ$9,Realizado!$C$9:$AZ$40,$A21,0)</f>
        <v>239.3998743880351</v>
      </c>
      <c r="CA21" s="19">
        <f>HLOOKUP(CA$9,Programado!$C$9:$AZ$40,$A21,0)</f>
        <v>32.3996</v>
      </c>
      <c r="CB21" s="19">
        <f>HLOOKUP(CB$9,Realizado!$C$9:$AZ$40,$A21,0)</f>
        <v>33.769555338844945</v>
      </c>
      <c r="CC21" s="19">
        <f>HLOOKUP(CC$9,Programado!$C$9:$AZ$40,$A21,0)</f>
        <v>230.39709999999999</v>
      </c>
      <c r="CD21" s="19">
        <f>HLOOKUP(CD$9,Realizado!$C$9:$AZ$40,$A21,0)</f>
        <v>237.90476623362937</v>
      </c>
      <c r="CE21" s="19">
        <f>HLOOKUP(CE$9,Programado!$C$9:$AZ$40,$A21,0)</f>
        <v>80.296700000000001</v>
      </c>
      <c r="CF21" s="19">
        <f>HLOOKUP(CF$9,Realizado!$C$9:$AZ$40,$A21,0)</f>
        <v>79.355089819283748</v>
      </c>
      <c r="CG21" s="19">
        <f>HLOOKUP(CG$9,Programado!$C$9:$AZ$40,$A21,0)</f>
        <v>22.895800000000001</v>
      </c>
      <c r="CH21" s="19">
        <f>HLOOKUP(CH$9,Realizado!$C$9:$AZ$40,$A21,0)</f>
        <v>23.390145519381051</v>
      </c>
      <c r="CI21" s="19">
        <f>HLOOKUP(CI$9,Programado!$C$9:$AZ$40,$A21,0)</f>
        <v>252.8954</v>
      </c>
      <c r="CJ21" s="19">
        <f>HLOOKUP(CJ$9,Realizado!$C$9:$AZ$40,$A21,0)</f>
        <v>258.82469361910461</v>
      </c>
      <c r="CK21" s="19">
        <f>HLOOKUP(CK$9,Programado!$C$9:$AZ$40,$A21,0)</f>
        <v>307.09540000000004</v>
      </c>
      <c r="CL21" s="19">
        <f>HLOOKUP(CL$9,Realizado!$C$9:$AZ$40,$A21,0)</f>
        <v>310.40023249043975</v>
      </c>
      <c r="CM21" s="19">
        <f>HLOOKUP(CM$9,Programado!$C$9:$AZ$40,$A21,0)</f>
        <v>186.28210000000001</v>
      </c>
      <c r="CN21" s="19">
        <f>HLOOKUP(CN$9,Realizado!$C$9:$AZ$40,$A21,0)</f>
        <v>186.90655532482432</v>
      </c>
      <c r="CO21" s="19">
        <f>HLOOKUP(CO$9,Programado!$C$9:$AZ$40,$A21,0)</f>
        <v>8.6182999999999996</v>
      </c>
      <c r="CP21" s="19">
        <f>HLOOKUP(CP$9,Realizado!$C$9:$AZ$40,$A21,0)</f>
        <v>8.4623383797498803</v>
      </c>
      <c r="CQ21" s="19">
        <f>HLOOKUP(CQ$9,Programado!$C$9:$AZ$40,$A21,0)</f>
        <v>194.22910000000002</v>
      </c>
      <c r="CR21" s="19">
        <f>HLOOKUP(CR$9,Realizado!$C$9:$AZ$40,$A21,0)</f>
        <v>191.51056955680792</v>
      </c>
      <c r="CS21" s="19">
        <f>HLOOKUP(CS$9,Programado!$C$9:$AZ$40,$A21,0)</f>
        <v>351.43630000000002</v>
      </c>
      <c r="CT21" s="19">
        <f>HLOOKUP(CT$9,Realizado!$C$9:$AZ$40,$A21,0)</f>
        <v>354.27806509641169</v>
      </c>
      <c r="CU21" s="19">
        <f>HLOOKUP(CU$9,Programado!$C$9:$AZ$40,$A21,0)</f>
        <v>765.2346</v>
      </c>
      <c r="CV21" s="19">
        <f>HLOOKUP(CV$9,Realizado!$C$9:$AZ$40,$A21,0)</f>
        <v>819.60471199283006</v>
      </c>
      <c r="CW21" s="19">
        <f>HLOOKUP(CW$9,Programado!$C$9:$AZ$40,$A21,0)</f>
        <v>649.99879999999996</v>
      </c>
      <c r="CX21" s="19">
        <f>HLOOKUP(CX$9,Realizado!$C$9:$AZ$40,$A21,0)</f>
        <v>693.05170035777269</v>
      </c>
      <c r="CY21" s="19">
        <f t="shared" si="0"/>
        <v>20539.423099999996</v>
      </c>
      <c r="CZ21" s="19">
        <f t="shared" si="1"/>
        <v>20618.576247788675</v>
      </c>
      <c r="DA21" s="1"/>
      <c r="DB21" s="1"/>
      <c r="DC21" s="1"/>
    </row>
    <row r="22" spans="1:107" s="38" customFormat="1">
      <c r="A22" s="42">
        <v>14</v>
      </c>
      <c r="B22" s="35">
        <f t="shared" si="2"/>
        <v>45820</v>
      </c>
      <c r="C22" s="34">
        <f>HLOOKUP(C$9,Programado!$C$9:$AZ$40,$A22,0)</f>
        <v>0</v>
      </c>
      <c r="D22" s="34">
        <f>HLOOKUP(D$9,Realizado!$C$9:$AZ$40,$A22,0)</f>
        <v>0</v>
      </c>
      <c r="E22" s="34">
        <f>HLOOKUP(E$9,Programado!$C$9:$AZ$40,$A22,0)</f>
        <v>75.713800000000006</v>
      </c>
      <c r="F22" s="34">
        <f>HLOOKUP(F$9,Realizado!$C$9:$AZ$40,$A22,0)</f>
        <v>81.318148438459858</v>
      </c>
      <c r="G22" s="34">
        <f>HLOOKUP(G$9,Programado!$C$9:$AZ$40,$A22,0)</f>
        <v>0</v>
      </c>
      <c r="H22" s="34">
        <f>HLOOKUP(H$9,Realizado!$C$9:$AZ$40,$A22,0)</f>
        <v>0</v>
      </c>
      <c r="I22" s="34">
        <f>HLOOKUP(I$9,Programado!$C$9:$AZ$40,$A22,0)</f>
        <v>439.3854</v>
      </c>
      <c r="J22" s="34">
        <f>HLOOKUP(J$9,Realizado!$C$9:$AZ$40,$A22,0)</f>
        <v>442.12408275130514</v>
      </c>
      <c r="K22" s="34">
        <f>HLOOKUP(K$9,Programado!$C$9:$AZ$40,$A22,0)</f>
        <v>0.29670000000000002</v>
      </c>
      <c r="L22" s="34">
        <f>HLOOKUP(L$9,Realizado!$C$9:$AZ$40,$A22,0)</f>
        <v>9.6669955929384172E-5</v>
      </c>
      <c r="M22" s="34">
        <f>HLOOKUP(M$9,Programado!$C$9:$AZ$40,$A22,0)</f>
        <v>42.0413</v>
      </c>
      <c r="N22" s="34">
        <f>HLOOKUP(N$9,Realizado!$C$9:$AZ$40,$A22,0)</f>
        <v>42.339582387398863</v>
      </c>
      <c r="O22" s="34">
        <f>HLOOKUP(O$9,Programado!$C$9:$AZ$40,$A22,0)</f>
        <v>70.872199999999992</v>
      </c>
      <c r="P22" s="34">
        <f>HLOOKUP(P$9,Realizado!$C$9:$AZ$40,$A22,0)</f>
        <v>65.54784292896133</v>
      </c>
      <c r="Q22" s="34">
        <f>HLOOKUP(Q$9,Programado!$C$9:$AZ$40,$A22,0)</f>
        <v>142.4992</v>
      </c>
      <c r="R22" s="34">
        <f>HLOOKUP(R$9,Realizado!$C$9:$AZ$40,$A22,0)</f>
        <v>149.26416215524566</v>
      </c>
      <c r="S22" s="34">
        <f>HLOOKUP(S$9,Programado!$C$9:$AZ$40,$A22,0)</f>
        <v>32.002499999999998</v>
      </c>
      <c r="T22" s="34">
        <f>HLOOKUP(T$9,Realizado!$C$9:$AZ$40,$A22,0)</f>
        <v>11.218566668719273</v>
      </c>
      <c r="U22" s="34">
        <f>HLOOKUP(U$9,Programado!$C$9:$AZ$40,$A22,0)</f>
        <v>199.39550000000003</v>
      </c>
      <c r="V22" s="34">
        <f>HLOOKUP(V$9,Realizado!$C$9:$AZ$40,$A22,0)</f>
        <v>216.83756753191281</v>
      </c>
      <c r="W22" s="34">
        <f>HLOOKUP(W$9,Programado!$C$9:$AZ$40,$A22,0)</f>
        <v>378.89049999999997</v>
      </c>
      <c r="X22" s="34">
        <f>HLOOKUP(X$9,Realizado!$C$9:$AZ$40,$A22,0)</f>
        <v>275.12283464727352</v>
      </c>
      <c r="Y22" s="34">
        <f>HLOOKUP(Y$9,Programado!$C$9:$AZ$40,$A22,0)</f>
        <v>1503.7826</v>
      </c>
      <c r="Z22" s="34">
        <f>HLOOKUP(Z$9,Realizado!$C$9:$AZ$40,$A22,0)</f>
        <v>1485.0591103576562</v>
      </c>
      <c r="AA22" s="34">
        <f>HLOOKUP(AA$9,Programado!$C$9:$AZ$40,$A22,0)</f>
        <v>1325.8095999999998</v>
      </c>
      <c r="AB22" s="34">
        <f>HLOOKUP(AB$9,Realizado!$C$9:$AZ$40,$A22,0)</f>
        <v>1159.1822671488189</v>
      </c>
      <c r="AC22" s="34">
        <f>HLOOKUP(AC$9,Programado!$C$9:$AZ$40,$A22,0)</f>
        <v>295.27379999999999</v>
      </c>
      <c r="AD22" s="34">
        <f>HLOOKUP(AD$9,Realizado!$C$9:$AZ$40,$A22,0)</f>
        <v>390.17622632715364</v>
      </c>
      <c r="AE22" s="34">
        <f>HLOOKUP(AE$9,Programado!$C$9:$AZ$40,$A22,0)</f>
        <v>865.00379999999984</v>
      </c>
      <c r="AF22" s="34">
        <f>HLOOKUP(AF$9,Realizado!$C$9:$AZ$40,$A22,0)</f>
        <v>849.12812572187704</v>
      </c>
      <c r="AG22" s="34">
        <f>HLOOKUP(AG$9,Programado!$C$9:$AZ$40,$A22,0)</f>
        <v>632</v>
      </c>
      <c r="AH22" s="34">
        <f>HLOOKUP(AH$9,Realizado!$C$9:$AZ$40,$A22,0)</f>
        <v>606.5474910996486</v>
      </c>
      <c r="AI22" s="34">
        <f>HLOOKUP(AI$9,Programado!$C$9:$AZ$40,$A22,0)</f>
        <v>192.36</v>
      </c>
      <c r="AJ22" s="34">
        <f>HLOOKUP(AJ$9,Realizado!$C$9:$AZ$40,$A22,0)</f>
        <v>355.93013842435317</v>
      </c>
      <c r="AK22" s="34">
        <f>HLOOKUP(AK$9,Programado!$C$9:$AZ$40,$A22,0)</f>
        <v>319.74920000000003</v>
      </c>
      <c r="AL22" s="34">
        <f>HLOOKUP(AL$9,Realizado!$C$9:$AZ$40,$A22,0)</f>
        <v>314.80678490658681</v>
      </c>
      <c r="AM22" s="34">
        <f>HLOOKUP(AM$9,Programado!$C$9:$AZ$40,$A22,0)</f>
        <v>185.00040000000001</v>
      </c>
      <c r="AN22" s="34">
        <f>HLOOKUP(AN$9,Realizado!$C$9:$AZ$40,$A22,0)</f>
        <v>190.29339098394223</v>
      </c>
      <c r="AO22" s="34">
        <f>HLOOKUP(AO$9,Programado!$C$9:$AZ$40,$A22,0)</f>
        <v>47.999600000000001</v>
      </c>
      <c r="AP22" s="34">
        <f>HLOOKUP(AP$9,Realizado!$C$9:$AZ$40,$A22,0)</f>
        <v>48.810621036374307</v>
      </c>
      <c r="AQ22" s="34">
        <f>HLOOKUP(AQ$9,Programado!$C$9:$AZ$40,$A22,0)</f>
        <v>29.998799999999999</v>
      </c>
      <c r="AR22" s="34">
        <f>HLOOKUP(AR$9,Realizado!$C$9:$AZ$40,$A22,0)</f>
        <v>31.783086800371635</v>
      </c>
      <c r="AS22" s="34">
        <f>HLOOKUP(AS$9,Programado!$C$9:$AZ$40,$A22,0)</f>
        <v>329.66460000000001</v>
      </c>
      <c r="AT22" s="34">
        <f>HLOOKUP(AT$9,Realizado!$C$9:$AZ$40,$A22,0)</f>
        <v>326.20933077394756</v>
      </c>
      <c r="AU22" s="34">
        <f>HLOOKUP(AU$9,Programado!$C$9:$AZ$40,$A22,0)</f>
        <v>403.89789999999999</v>
      </c>
      <c r="AV22" s="34">
        <f>HLOOKUP(AV$9,Realizado!$C$9:$AZ$40,$A22,0)</f>
        <v>399.2143520891903</v>
      </c>
      <c r="AW22" s="34">
        <f>HLOOKUP(AW$9,Programado!$C$9:$AZ$40,$A22,0)</f>
        <v>156.4571</v>
      </c>
      <c r="AX22" s="34">
        <f>HLOOKUP(AX$9,Realizado!$C$9:$AZ$40,$A22,0)</f>
        <v>155.92971978929165</v>
      </c>
      <c r="AY22" s="34">
        <f>HLOOKUP(AY$9,Programado!$C$9:$AZ$40,$A22,0)</f>
        <v>6.8853999999999997</v>
      </c>
      <c r="AZ22" s="34">
        <f>HLOOKUP(AZ$9,Realizado!$C$9:$AZ$40,$A22,0)</f>
        <v>5.9837526917663437</v>
      </c>
      <c r="BA22" s="34">
        <f>HLOOKUP(BA$9,Programado!$C$9:$AZ$40,$A22,0)</f>
        <v>106.25</v>
      </c>
      <c r="BB22" s="34">
        <f>HLOOKUP(BB$9,Realizado!$C$9:$AZ$40,$A22,0)</f>
        <v>1.6747870412610479</v>
      </c>
      <c r="BC22" s="34">
        <f>HLOOKUP(BC$9,Programado!$C$9:$AZ$40,$A22,0)</f>
        <v>1141.6667</v>
      </c>
      <c r="BD22" s="34">
        <f>HLOOKUP(BD$9,Realizado!$C$9:$AZ$40,$A22,0)</f>
        <v>1090.2359398361152</v>
      </c>
      <c r="BE22" s="34">
        <f>HLOOKUP(BE$9,Programado!$C$9:$AZ$40,$A22,0)</f>
        <v>2313.41</v>
      </c>
      <c r="BF22" s="34">
        <f>HLOOKUP(BF$9,Realizado!$C$9:$AZ$40,$A22,0)</f>
        <v>2263.754371560975</v>
      </c>
      <c r="BG22" s="34">
        <f>HLOOKUP(BG$9,Programado!$C$9:$AZ$40,$A22,0)</f>
        <v>0</v>
      </c>
      <c r="BH22" s="34">
        <f>HLOOKUP(BH$9,Realizado!$C$9:$AZ$40,$A22,0)</f>
        <v>0</v>
      </c>
      <c r="BI22" s="34">
        <f>HLOOKUP(BI$9,Programado!$C$9:$AZ$40,$A22,0)</f>
        <v>335</v>
      </c>
      <c r="BJ22" s="34">
        <f>HLOOKUP(BJ$9,Realizado!$C$9:$AZ$40,$A22,0)</f>
        <v>335</v>
      </c>
      <c r="BK22" s="34">
        <f>HLOOKUP(BK$9,Programado!$C$9:$AZ$40,$A22,0)</f>
        <v>287.20460000000003</v>
      </c>
      <c r="BL22" s="34">
        <f>HLOOKUP(BL$9,Realizado!$C$9:$AZ$40,$A22,0)</f>
        <v>296.73157962166232</v>
      </c>
      <c r="BM22" s="34">
        <f>HLOOKUP(BM$9,Programado!$C$9:$AZ$40,$A22,0)</f>
        <v>4500.0007999999998</v>
      </c>
      <c r="BN22" s="34">
        <f>HLOOKUP(BN$9,Realizado!$C$9:$AZ$40,$A22,0)</f>
        <v>4514.2604241698591</v>
      </c>
      <c r="BO22" s="34">
        <f>HLOOKUP(BO$9,Programado!$C$9:$AZ$40,$A22,0)</f>
        <v>275.27289999999999</v>
      </c>
      <c r="BP22" s="34">
        <f>HLOOKUP(BP$9,Realizado!$C$9:$AZ$40,$A22,0)</f>
        <v>273.02783529080165</v>
      </c>
      <c r="BQ22" s="34">
        <f>HLOOKUP(BQ$9,Programado!$C$9:$AZ$40,$A22,0)</f>
        <v>824.12789999999995</v>
      </c>
      <c r="BR22" s="34">
        <f>HLOOKUP(BR$9,Realizado!$C$9:$AZ$40,$A22,0)</f>
        <v>707.87530929493414</v>
      </c>
      <c r="BS22" s="34">
        <f>HLOOKUP(BS$9,Programado!$C$9:$AZ$40,$A22,0)</f>
        <v>0</v>
      </c>
      <c r="BT22" s="34">
        <f>HLOOKUP(BT$9,Realizado!$C$9:$AZ$40,$A22,0)</f>
        <v>0</v>
      </c>
      <c r="BU22" s="34">
        <f>HLOOKUP(BU$9,Programado!$C$9:$AZ$40,$A22,0)</f>
        <v>162.29750000000001</v>
      </c>
      <c r="BV22" s="34">
        <f>HLOOKUP(BV$9,Realizado!$C$9:$AZ$40,$A22,0)</f>
        <v>161.06700013422807</v>
      </c>
      <c r="BW22" s="34">
        <f>HLOOKUP(BW$9,Programado!$C$9:$AZ$40,$A22,0)</f>
        <v>547.70330000000001</v>
      </c>
      <c r="BX22" s="34">
        <f>HLOOKUP(BX$9,Realizado!$C$9:$AZ$40,$A22,0)</f>
        <v>557.72856893963217</v>
      </c>
      <c r="BY22" s="34">
        <f>HLOOKUP(BY$9,Programado!$C$9:$AZ$40,$A22,0)</f>
        <v>238.09829999999999</v>
      </c>
      <c r="BZ22" s="34">
        <f>HLOOKUP(BZ$9,Realizado!$C$9:$AZ$40,$A22,0)</f>
        <v>237.31921255860146</v>
      </c>
      <c r="CA22" s="34">
        <f>HLOOKUP(CA$9,Programado!$C$9:$AZ$40,$A22,0)</f>
        <v>37.298299999999998</v>
      </c>
      <c r="CB22" s="34">
        <f>HLOOKUP(CB$9,Realizado!$C$9:$AZ$40,$A22,0)</f>
        <v>35.594011304272598</v>
      </c>
      <c r="CC22" s="34">
        <f>HLOOKUP(CC$9,Programado!$C$9:$AZ$40,$A22,0)</f>
        <v>234.99879999999999</v>
      </c>
      <c r="CD22" s="34">
        <f>HLOOKUP(CD$9,Realizado!$C$9:$AZ$40,$A22,0)</f>
        <v>242.3413330089912</v>
      </c>
      <c r="CE22" s="34">
        <f>HLOOKUP(CE$9,Programado!$C$9:$AZ$40,$A22,0)</f>
        <v>79.995000000000005</v>
      </c>
      <c r="CF22" s="34">
        <f>HLOOKUP(CF$9,Realizado!$C$9:$AZ$40,$A22,0)</f>
        <v>81.261179916594145</v>
      </c>
      <c r="CG22" s="34">
        <f>HLOOKUP(CG$9,Programado!$C$9:$AZ$40,$A22,0)</f>
        <v>20.295400000000001</v>
      </c>
      <c r="CH22" s="34">
        <f>HLOOKUP(CH$9,Realizado!$C$9:$AZ$40,$A22,0)</f>
        <v>23.360656437791473</v>
      </c>
      <c r="CI22" s="34">
        <f>HLOOKUP(CI$9,Programado!$C$9:$AZ$40,$A22,0)</f>
        <v>241.49709999999999</v>
      </c>
      <c r="CJ22" s="34">
        <f>HLOOKUP(CJ$9,Realizado!$C$9:$AZ$40,$A22,0)</f>
        <v>251.90744881150238</v>
      </c>
      <c r="CK22" s="34">
        <f>HLOOKUP(CK$9,Programado!$C$9:$AZ$40,$A22,0)</f>
        <v>309.19760000000002</v>
      </c>
      <c r="CL22" s="34">
        <f>HLOOKUP(CL$9,Realizado!$C$9:$AZ$40,$A22,0)</f>
        <v>303.19906298235287</v>
      </c>
      <c r="CM22" s="34">
        <f>HLOOKUP(CM$9,Programado!$C$9:$AZ$40,$A22,0)</f>
        <v>192.69</v>
      </c>
      <c r="CN22" s="34">
        <f>HLOOKUP(CN$9,Realizado!$C$9:$AZ$40,$A22,0)</f>
        <v>191.28687367030219</v>
      </c>
      <c r="CO22" s="34">
        <f>HLOOKUP(CO$9,Programado!$C$9:$AZ$40,$A22,0)</f>
        <v>8.0525000000000002</v>
      </c>
      <c r="CP22" s="34">
        <f>HLOOKUP(CP$9,Realizado!$C$9:$AZ$40,$A22,0)</f>
        <v>7.7447826305267577</v>
      </c>
      <c r="CQ22" s="34">
        <f>HLOOKUP(CQ$9,Programado!$C$9:$AZ$40,$A22,0)</f>
        <v>194.3783</v>
      </c>
      <c r="CR22" s="34">
        <f>HLOOKUP(CR$9,Realizado!$C$9:$AZ$40,$A22,0)</f>
        <v>188.45738135029592</v>
      </c>
      <c r="CS22" s="34">
        <f>HLOOKUP(CS$9,Programado!$C$9:$AZ$40,$A22,0)</f>
        <v>361.73</v>
      </c>
      <c r="CT22" s="34">
        <f>HLOOKUP(CT$9,Realizado!$C$9:$AZ$40,$A22,0)</f>
        <v>353.91455756512244</v>
      </c>
      <c r="CU22" s="34">
        <f>HLOOKUP(CU$9,Programado!$C$9:$AZ$40,$A22,0)</f>
        <v>870.32500000000005</v>
      </c>
      <c r="CV22" s="34">
        <f>HLOOKUP(CV$9,Realizado!$C$9:$AZ$40,$A22,0)</f>
        <v>833.91547354378406</v>
      </c>
      <c r="CW22" s="34">
        <f>HLOOKUP(CW$9,Programado!$C$9:$AZ$40,$A22,0)</f>
        <v>700</v>
      </c>
      <c r="CX22" s="34">
        <f>HLOOKUP(CX$9,Realizado!$C$9:$AZ$40,$A22,0)</f>
        <v>701.04931776237515</v>
      </c>
      <c r="CY22" s="19">
        <f t="shared" si="0"/>
        <v>21656.469900000004</v>
      </c>
      <c r="CZ22" s="19">
        <f t="shared" si="1"/>
        <v>21255.534389762201</v>
      </c>
    </row>
    <row r="23" spans="1:107">
      <c r="A23" s="41">
        <v>15</v>
      </c>
      <c r="B23" s="18">
        <f t="shared" si="2"/>
        <v>45821</v>
      </c>
      <c r="C23" s="19">
        <f>HLOOKUP(C$9,Programado!$C$9:$AZ$40,$A23,0)</f>
        <v>0</v>
      </c>
      <c r="D23" s="19">
        <f>HLOOKUP(D$9,Realizado!$C$9:$AZ$40,$A23,0)</f>
        <v>0</v>
      </c>
      <c r="E23" s="19">
        <f>HLOOKUP(E$9,Programado!$C$9:$AZ$40,$A23,0)</f>
        <v>71.501300000000001</v>
      </c>
      <c r="F23" s="19">
        <f>HLOOKUP(F$9,Realizado!$C$9:$AZ$40,$A23,0)</f>
        <v>75.223559299310622</v>
      </c>
      <c r="G23" s="19">
        <f>HLOOKUP(G$9,Programado!$C$9:$AZ$40,$A23,0)</f>
        <v>0</v>
      </c>
      <c r="H23" s="19">
        <f>HLOOKUP(H$9,Realizado!$C$9:$AZ$40,$A23,0)</f>
        <v>0</v>
      </c>
      <c r="I23" s="19">
        <f>HLOOKUP(I$9,Programado!$C$9:$AZ$40,$A23,0)</f>
        <v>481.89959999999996</v>
      </c>
      <c r="J23" s="19">
        <f>HLOOKUP(J$9,Realizado!$C$9:$AZ$40,$A23,0)</f>
        <v>475.83982608629907</v>
      </c>
      <c r="K23" s="19">
        <f>HLOOKUP(K$9,Programado!$C$9:$AZ$40,$A23,0)</f>
        <v>0.22670000000000001</v>
      </c>
      <c r="L23" s="19">
        <f>HLOOKUP(L$9,Realizado!$C$9:$AZ$40,$A23,0)</f>
        <v>0.45446018046291609</v>
      </c>
      <c r="M23" s="19">
        <f>HLOOKUP(M$9,Programado!$C$9:$AZ$40,$A23,0)</f>
        <v>43.330399999999997</v>
      </c>
      <c r="N23" s="19">
        <f>HLOOKUP(N$9,Realizado!$C$9:$AZ$40,$A23,0)</f>
        <v>44.972689504278023</v>
      </c>
      <c r="O23" s="19">
        <f>HLOOKUP(O$9,Programado!$C$9:$AZ$40,$A23,0)</f>
        <v>76.209199999999996</v>
      </c>
      <c r="P23" s="19">
        <f>HLOOKUP(P$9,Realizado!$C$9:$AZ$40,$A23,0)</f>
        <v>58.781428371784919</v>
      </c>
      <c r="Q23" s="19">
        <f>HLOOKUP(Q$9,Programado!$C$9:$AZ$40,$A23,0)</f>
        <v>183.99959999999999</v>
      </c>
      <c r="R23" s="19">
        <f>HLOOKUP(R$9,Realizado!$C$9:$AZ$40,$A23,0)</f>
        <v>124.63993460006718</v>
      </c>
      <c r="S23" s="19">
        <f>HLOOKUP(S$9,Programado!$C$9:$AZ$40,$A23,0)</f>
        <v>44.999200000000002</v>
      </c>
      <c r="T23" s="19">
        <f>HLOOKUP(T$9,Realizado!$C$9:$AZ$40,$A23,0)</f>
        <v>12.869147081193299</v>
      </c>
      <c r="U23" s="19">
        <f>HLOOKUP(U$9,Programado!$C$9:$AZ$40,$A23,0)</f>
        <v>203.06470000000002</v>
      </c>
      <c r="V23" s="19">
        <f>HLOOKUP(V$9,Realizado!$C$9:$AZ$40,$A23,0)</f>
        <v>252.62025304205417</v>
      </c>
      <c r="W23" s="19">
        <f>HLOOKUP(W$9,Programado!$C$9:$AZ$40,$A23,0)</f>
        <v>371.58709999999996</v>
      </c>
      <c r="X23" s="19">
        <f>HLOOKUP(X$9,Realizado!$C$9:$AZ$40,$A23,0)</f>
        <v>273.99623268656774</v>
      </c>
      <c r="Y23" s="19">
        <f>HLOOKUP(Y$9,Programado!$C$9:$AZ$40,$A23,0)</f>
        <v>1523.7421000000002</v>
      </c>
      <c r="Z23" s="19">
        <f>HLOOKUP(Z$9,Realizado!$C$9:$AZ$40,$A23,0)</f>
        <v>1502.6690531797703</v>
      </c>
      <c r="AA23" s="19">
        <f>HLOOKUP(AA$9,Programado!$C$9:$AZ$40,$A23,0)</f>
        <v>1262.8210000000001</v>
      </c>
      <c r="AB23" s="19">
        <f>HLOOKUP(AB$9,Realizado!$C$9:$AZ$40,$A23,0)</f>
        <v>1167.5498751277123</v>
      </c>
      <c r="AC23" s="19">
        <f>HLOOKUP(AC$9,Programado!$C$9:$AZ$40,$A23,0)</f>
        <v>208.95830000000001</v>
      </c>
      <c r="AD23" s="19">
        <f>HLOOKUP(AD$9,Realizado!$C$9:$AZ$40,$A23,0)</f>
        <v>372.5756056502758</v>
      </c>
      <c r="AE23" s="19">
        <f>HLOOKUP(AE$9,Programado!$C$9:$AZ$40,$A23,0)</f>
        <v>861.67</v>
      </c>
      <c r="AF23" s="19">
        <f>HLOOKUP(AF$9,Realizado!$C$9:$AZ$40,$A23,0)</f>
        <v>916.00215627253135</v>
      </c>
      <c r="AG23" s="19">
        <f>HLOOKUP(AG$9,Programado!$C$9:$AZ$40,$A23,0)</f>
        <v>576.70040000000006</v>
      </c>
      <c r="AH23" s="19">
        <f>HLOOKUP(AH$9,Realizado!$C$9:$AZ$40,$A23,0)</f>
        <v>610.22647516114262</v>
      </c>
      <c r="AI23" s="19">
        <f>HLOOKUP(AI$9,Programado!$C$9:$AZ$40,$A23,0)</f>
        <v>166.41669999999999</v>
      </c>
      <c r="AJ23" s="19">
        <f>HLOOKUP(AJ$9,Realizado!$C$9:$AZ$40,$A23,0)</f>
        <v>326.72735587376815</v>
      </c>
      <c r="AK23" s="19">
        <f>HLOOKUP(AK$9,Programado!$C$9:$AZ$40,$A23,0)</f>
        <v>276.6508</v>
      </c>
      <c r="AL23" s="19">
        <f>HLOOKUP(AL$9,Realizado!$C$9:$AZ$40,$A23,0)</f>
        <v>297.61228774329777</v>
      </c>
      <c r="AM23" s="19">
        <f>HLOOKUP(AM$9,Programado!$C$9:$AZ$40,$A23,0)</f>
        <v>131.04169999999999</v>
      </c>
      <c r="AN23" s="19">
        <f>HLOOKUP(AN$9,Realizado!$C$9:$AZ$40,$A23,0)</f>
        <v>175.58041716544224</v>
      </c>
      <c r="AO23" s="19">
        <f>HLOOKUP(AO$9,Programado!$C$9:$AZ$40,$A23,0)</f>
        <v>34</v>
      </c>
      <c r="AP23" s="19">
        <f>HLOOKUP(AP$9,Realizado!$C$9:$AZ$40,$A23,0)</f>
        <v>45.702758785217341</v>
      </c>
      <c r="AQ23" s="19">
        <f>HLOOKUP(AQ$9,Programado!$C$9:$AZ$40,$A23,0)</f>
        <v>24.3917</v>
      </c>
      <c r="AR23" s="19">
        <f>HLOOKUP(AR$9,Realizado!$C$9:$AZ$40,$A23,0)</f>
        <v>32.918223007830179</v>
      </c>
      <c r="AS23" s="19">
        <f>HLOOKUP(AS$9,Programado!$C$9:$AZ$40,$A23,0)</f>
        <v>409.00079999999997</v>
      </c>
      <c r="AT23" s="19">
        <f>HLOOKUP(AT$9,Realizado!$C$9:$AZ$40,$A23,0)</f>
        <v>323.54128293684931</v>
      </c>
      <c r="AU23" s="19">
        <f>HLOOKUP(AU$9,Programado!$C$9:$AZ$40,$A23,0)</f>
        <v>279.00040000000001</v>
      </c>
      <c r="AV23" s="19">
        <f>HLOOKUP(AV$9,Realizado!$C$9:$AZ$40,$A23,0)</f>
        <v>452.39352365983768</v>
      </c>
      <c r="AW23" s="19">
        <f>HLOOKUP(AW$9,Programado!$C$9:$AZ$40,$A23,0)</f>
        <v>156.9992</v>
      </c>
      <c r="AX23" s="19">
        <f>HLOOKUP(AX$9,Realizado!$C$9:$AZ$40,$A23,0)</f>
        <v>153.01002322143165</v>
      </c>
      <c r="AY23" s="19">
        <f>HLOOKUP(AY$9,Programado!$C$9:$AZ$40,$A23,0)</f>
        <v>4.0007999999999999</v>
      </c>
      <c r="AZ23" s="19">
        <f>HLOOKUP(AZ$9,Realizado!$C$9:$AZ$40,$A23,0)</f>
        <v>5.2737640876153637</v>
      </c>
      <c r="BA23" s="19">
        <f>HLOOKUP(BA$9,Programado!$C$9:$AZ$40,$A23,0)</f>
        <v>340.00130000000001</v>
      </c>
      <c r="BB23" s="19">
        <f>HLOOKUP(BB$9,Realizado!$C$9:$AZ$40,$A23,0)</f>
        <v>215.54041298767024</v>
      </c>
      <c r="BC23" s="19">
        <f>HLOOKUP(BC$9,Programado!$C$9:$AZ$40,$A23,0)</f>
        <v>1099.9992</v>
      </c>
      <c r="BD23" s="19">
        <f>HLOOKUP(BD$9,Realizado!$C$9:$AZ$40,$A23,0)</f>
        <v>1060.7932437405332</v>
      </c>
      <c r="BE23" s="19">
        <f>HLOOKUP(BE$9,Programado!$C$9:$AZ$40,$A23,0)</f>
        <v>2450.0003999999999</v>
      </c>
      <c r="BF23" s="19">
        <f>HLOOKUP(BF$9,Realizado!$C$9:$AZ$40,$A23,0)</f>
        <v>2196.438743055734</v>
      </c>
      <c r="BG23" s="19">
        <f>HLOOKUP(BG$9,Programado!$C$9:$AZ$40,$A23,0)</f>
        <v>0</v>
      </c>
      <c r="BH23" s="19">
        <f>HLOOKUP(BH$9,Realizado!$C$9:$AZ$40,$A23,0)</f>
        <v>0</v>
      </c>
      <c r="BI23" s="19">
        <f>HLOOKUP(BI$9,Programado!$C$9:$AZ$40,$A23,0)</f>
        <v>287.50080000000003</v>
      </c>
      <c r="BJ23" s="19">
        <f>HLOOKUP(BJ$9,Realizado!$C$9:$AZ$40,$A23,0)</f>
        <v>287.50080000000003</v>
      </c>
      <c r="BK23" s="19">
        <f>HLOOKUP(BK$9,Programado!$C$9:$AZ$40,$A23,0)</f>
        <v>279</v>
      </c>
      <c r="BL23" s="19">
        <f>HLOOKUP(BL$9,Realizado!$C$9:$AZ$40,$A23,0)</f>
        <v>214.31289981746104</v>
      </c>
      <c r="BM23" s="19">
        <f>HLOOKUP(BM$9,Programado!$C$9:$AZ$40,$A23,0)</f>
        <v>4500</v>
      </c>
      <c r="BN23" s="19">
        <f>HLOOKUP(BN$9,Realizado!$C$9:$AZ$40,$A23,0)</f>
        <v>4546.4448139611359</v>
      </c>
      <c r="BO23" s="19">
        <f>HLOOKUP(BO$9,Programado!$C$9:$AZ$40,$A23,0)</f>
        <v>207.93679999999998</v>
      </c>
      <c r="BP23" s="19">
        <f>HLOOKUP(BP$9,Realizado!$C$9:$AZ$40,$A23,0)</f>
        <v>274.81673547810703</v>
      </c>
      <c r="BQ23" s="19">
        <f>HLOOKUP(BQ$9,Programado!$C$9:$AZ$40,$A23,0)</f>
        <v>478.95209999999997</v>
      </c>
      <c r="BR23" s="19">
        <f>HLOOKUP(BR$9,Realizado!$C$9:$AZ$40,$A23,0)</f>
        <v>674.74879212820247</v>
      </c>
      <c r="BS23" s="19">
        <f>HLOOKUP(BS$9,Programado!$C$9:$AZ$40,$A23,0)</f>
        <v>0</v>
      </c>
      <c r="BT23" s="19">
        <f>HLOOKUP(BT$9,Realizado!$C$9:$AZ$40,$A23,0)</f>
        <v>0</v>
      </c>
      <c r="BU23" s="19">
        <f>HLOOKUP(BU$9,Programado!$C$9:$AZ$40,$A23,0)</f>
        <v>152.4983</v>
      </c>
      <c r="BV23" s="19">
        <f>HLOOKUP(BV$9,Realizado!$C$9:$AZ$40,$A23,0)</f>
        <v>164.15240241059377</v>
      </c>
      <c r="BW23" s="19">
        <f>HLOOKUP(BW$9,Programado!$C$9:$AZ$40,$A23,0)</f>
        <v>459.04590000000002</v>
      </c>
      <c r="BX23" s="19">
        <f>HLOOKUP(BX$9,Realizado!$C$9:$AZ$40,$A23,0)</f>
        <v>530.12312264653497</v>
      </c>
      <c r="BY23" s="19">
        <f>HLOOKUP(BY$9,Programado!$C$9:$AZ$40,$A23,0)</f>
        <v>248.59829999999999</v>
      </c>
      <c r="BZ23" s="19">
        <f>HLOOKUP(BZ$9,Realizado!$C$9:$AZ$40,$A23,0)</f>
        <v>242.37792041585556</v>
      </c>
      <c r="CA23" s="19">
        <f>HLOOKUP(CA$9,Programado!$C$9:$AZ$40,$A23,0)</f>
        <v>32.297899999999998</v>
      </c>
      <c r="CB23" s="19">
        <f>HLOOKUP(CB$9,Realizado!$C$9:$AZ$40,$A23,0)</f>
        <v>32.895091490499787</v>
      </c>
      <c r="CC23" s="19">
        <f>HLOOKUP(CC$9,Programado!$C$9:$AZ$40,$A23,0)</f>
        <v>230.69739999999999</v>
      </c>
      <c r="CD23" s="19">
        <f>HLOOKUP(CD$9,Realizado!$C$9:$AZ$40,$A23,0)</f>
        <v>238.06436050290787</v>
      </c>
      <c r="CE23" s="19">
        <f>HLOOKUP(CE$9,Programado!$C$9:$AZ$40,$A23,0)</f>
        <v>103.51300000000001</v>
      </c>
      <c r="CF23" s="19">
        <f>HLOOKUP(CF$9,Realizado!$C$9:$AZ$40,$A23,0)</f>
        <v>78.178827998224975</v>
      </c>
      <c r="CG23" s="19">
        <f>HLOOKUP(CG$9,Programado!$C$9:$AZ$40,$A23,0)</f>
        <v>24.795400000000001</v>
      </c>
      <c r="CH23" s="19">
        <f>HLOOKUP(CH$9,Realizado!$C$9:$AZ$40,$A23,0)</f>
        <v>24.56013186253811</v>
      </c>
      <c r="CI23" s="19">
        <f>HLOOKUP(CI$9,Programado!$C$9:$AZ$40,$A23,0)</f>
        <v>327.69630000000001</v>
      </c>
      <c r="CJ23" s="19">
        <f>HLOOKUP(CJ$9,Realizado!$C$9:$AZ$40,$A23,0)</f>
        <v>251.41670697038901</v>
      </c>
      <c r="CK23" s="19">
        <f>HLOOKUP(CK$9,Programado!$C$9:$AZ$40,$A23,0)</f>
        <v>384.8954</v>
      </c>
      <c r="CL23" s="19">
        <f>HLOOKUP(CL$9,Realizado!$C$9:$AZ$40,$A23,0)</f>
        <v>292.68341474099941</v>
      </c>
      <c r="CM23" s="19">
        <f>HLOOKUP(CM$9,Programado!$C$9:$AZ$40,$A23,0)</f>
        <v>129.60380000000001</v>
      </c>
      <c r="CN23" s="19">
        <f>HLOOKUP(CN$9,Realizado!$C$9:$AZ$40,$A23,0)</f>
        <v>172.50405125126872</v>
      </c>
      <c r="CO23" s="19">
        <f>HLOOKUP(CO$9,Programado!$C$9:$AZ$40,$A23,0)</f>
        <v>5.5533000000000001</v>
      </c>
      <c r="CP23" s="19">
        <f>HLOOKUP(CP$9,Realizado!$C$9:$AZ$40,$A23,0)</f>
        <v>8.3805569106298048</v>
      </c>
      <c r="CQ23" s="19">
        <f>HLOOKUP(CQ$9,Programado!$C$9:$AZ$40,$A23,0)</f>
        <v>186.53100000000001</v>
      </c>
      <c r="CR23" s="19">
        <f>HLOOKUP(CR$9,Realizado!$C$9:$AZ$40,$A23,0)</f>
        <v>182.18735849184571</v>
      </c>
      <c r="CS23" s="19">
        <f>HLOOKUP(CS$9,Programado!$C$9:$AZ$40,$A23,0)</f>
        <v>335.99959999999999</v>
      </c>
      <c r="CT23" s="19">
        <f>HLOOKUP(CT$9,Realizado!$C$9:$AZ$40,$A23,0)</f>
        <v>336.33786894862095</v>
      </c>
      <c r="CU23" s="19">
        <f>HLOOKUP(CU$9,Programado!$C$9:$AZ$40,$A23,0)</f>
        <v>751.0009</v>
      </c>
      <c r="CV23" s="19">
        <f>HLOOKUP(CV$9,Realizado!$C$9:$AZ$40,$A23,0)</f>
        <v>801.05346792207501</v>
      </c>
      <c r="CW23" s="19">
        <f>HLOOKUP(CW$9,Programado!$C$9:$AZ$40,$A23,0)</f>
        <v>750</v>
      </c>
      <c r="CX23" s="19">
        <f>HLOOKUP(CX$9,Realizado!$C$9:$AZ$40,$A23,0)</f>
        <v>645.66159952746989</v>
      </c>
      <c r="CY23" s="19">
        <f t="shared" si="0"/>
        <v>21158.328799999999</v>
      </c>
      <c r="CZ23" s="19">
        <f t="shared" si="1"/>
        <v>21172.35365598404</v>
      </c>
      <c r="DA23" s="1"/>
      <c r="DB23" s="1"/>
      <c r="DC23" s="1"/>
    </row>
    <row r="24" spans="1:107" s="38" customFormat="1">
      <c r="A24" s="42">
        <v>16</v>
      </c>
      <c r="B24" s="35">
        <f t="shared" si="2"/>
        <v>45822</v>
      </c>
      <c r="C24" s="34">
        <f>HLOOKUP(C$9,Programado!$C$9:$AZ$40,$A24,0)</f>
        <v>0</v>
      </c>
      <c r="D24" s="34">
        <f>HLOOKUP(D$9,Realizado!$C$9:$AZ$40,$A24,0)</f>
        <v>0</v>
      </c>
      <c r="E24" s="34">
        <f>HLOOKUP(E$9,Programado!$C$9:$AZ$40,$A24,0)</f>
        <v>77.302899999999994</v>
      </c>
      <c r="F24" s="34">
        <f>HLOOKUP(F$9,Realizado!$C$9:$AZ$40,$A24,0)</f>
        <v>78.133531046537513</v>
      </c>
      <c r="G24" s="34">
        <f>HLOOKUP(G$9,Programado!$C$9:$AZ$40,$A24,0)</f>
        <v>0</v>
      </c>
      <c r="H24" s="34">
        <f>HLOOKUP(H$9,Realizado!$C$9:$AZ$40,$A24,0)</f>
        <v>0</v>
      </c>
      <c r="I24" s="34">
        <f>HLOOKUP(I$9,Programado!$C$9:$AZ$40,$A24,0)</f>
        <v>417.30079999999998</v>
      </c>
      <c r="J24" s="34">
        <f>HLOOKUP(J$9,Realizado!$C$9:$AZ$40,$A24,0)</f>
        <v>427.39927367245753</v>
      </c>
      <c r="K24" s="34">
        <f>HLOOKUP(K$9,Programado!$C$9:$AZ$40,$A24,0)</f>
        <v>0.22670000000000001</v>
      </c>
      <c r="L24" s="34">
        <f>HLOOKUP(L$9,Realizado!$C$9:$AZ$40,$A24,0)</f>
        <v>1.0318462629220668</v>
      </c>
      <c r="M24" s="34">
        <f>HLOOKUP(M$9,Programado!$C$9:$AZ$40,$A24,0)</f>
        <v>44.516300000000001</v>
      </c>
      <c r="N24" s="34">
        <f>HLOOKUP(N$9,Realizado!$C$9:$AZ$40,$A24,0)</f>
        <v>42.529418348456261</v>
      </c>
      <c r="O24" s="34">
        <f>HLOOKUP(O$9,Programado!$C$9:$AZ$40,$A24,0)</f>
        <v>59.480800000000002</v>
      </c>
      <c r="P24" s="34">
        <f>HLOOKUP(P$9,Realizado!$C$9:$AZ$40,$A24,0)</f>
        <v>49.979352251781322</v>
      </c>
      <c r="Q24" s="34">
        <f>HLOOKUP(Q$9,Programado!$C$9:$AZ$40,$A24,0)</f>
        <v>138.4975</v>
      </c>
      <c r="R24" s="34">
        <f>HLOOKUP(R$9,Realizado!$C$9:$AZ$40,$A24,0)</f>
        <v>123.79698413864777</v>
      </c>
      <c r="S24" s="34">
        <f>HLOOKUP(S$9,Programado!$C$9:$AZ$40,$A24,0)</f>
        <v>46.597499999999997</v>
      </c>
      <c r="T24" s="34">
        <f>HLOOKUP(T$9,Realizado!$C$9:$AZ$40,$A24,0)</f>
        <v>11.047177485261651</v>
      </c>
      <c r="U24" s="34">
        <f>HLOOKUP(U$9,Programado!$C$9:$AZ$40,$A24,0)</f>
        <v>194.61330000000001</v>
      </c>
      <c r="V24" s="34">
        <f>HLOOKUP(V$9,Realizado!$C$9:$AZ$40,$A24,0)</f>
        <v>242.63360043926656</v>
      </c>
      <c r="W24" s="34">
        <f>HLOOKUP(W$9,Programado!$C$9:$AZ$40,$A24,0)</f>
        <v>358.43880000000001</v>
      </c>
      <c r="X24" s="34">
        <f>HLOOKUP(X$9,Realizado!$C$9:$AZ$40,$A24,0)</f>
        <v>263.91663873040761</v>
      </c>
      <c r="Y24" s="34">
        <f>HLOOKUP(Y$9,Programado!$C$9:$AZ$40,$A24,0)</f>
        <v>1524.3387</v>
      </c>
      <c r="Z24" s="34">
        <f>HLOOKUP(Z$9,Realizado!$C$9:$AZ$40,$A24,0)</f>
        <v>1485.7514798241052</v>
      </c>
      <c r="AA24" s="34">
        <f>HLOOKUP(AA$9,Programado!$C$9:$AZ$40,$A24,0)</f>
        <v>1302.6912</v>
      </c>
      <c r="AB24" s="34">
        <f>HLOOKUP(AB$9,Realizado!$C$9:$AZ$40,$A24,0)</f>
        <v>1143.6846645115529</v>
      </c>
      <c r="AC24" s="34">
        <f>HLOOKUP(AC$9,Programado!$C$9:$AZ$40,$A24,0)</f>
        <v>206.00040000000001</v>
      </c>
      <c r="AD24" s="34">
        <f>HLOOKUP(AD$9,Realizado!$C$9:$AZ$40,$A24,0)</f>
        <v>290.66999528365352</v>
      </c>
      <c r="AE24" s="34">
        <f>HLOOKUP(AE$9,Programado!$C$9:$AZ$40,$A24,0)</f>
        <v>875.00209999999993</v>
      </c>
      <c r="AF24" s="34">
        <f>HLOOKUP(AF$9,Realizado!$C$9:$AZ$40,$A24,0)</f>
        <v>829.88597873064975</v>
      </c>
      <c r="AG24" s="34">
        <f>HLOOKUP(AG$9,Programado!$C$9:$AZ$40,$A24,0)</f>
        <v>578.4996000000001</v>
      </c>
      <c r="AH24" s="34">
        <f>HLOOKUP(AH$9,Realizado!$C$9:$AZ$40,$A24,0)</f>
        <v>538.58473763690859</v>
      </c>
      <c r="AI24" s="34">
        <f>HLOOKUP(AI$9,Programado!$C$9:$AZ$40,$A24,0)</f>
        <v>318.9151</v>
      </c>
      <c r="AJ24" s="34">
        <f>HLOOKUP(AJ$9,Realizado!$C$9:$AZ$40,$A24,0)</f>
        <v>295.9381675263528</v>
      </c>
      <c r="AK24" s="34">
        <f>HLOOKUP(AK$9,Programado!$C$9:$AZ$40,$A24,0)</f>
        <v>241.85040000000001</v>
      </c>
      <c r="AL24" s="34">
        <f>HLOOKUP(AL$9,Realizado!$C$9:$AZ$40,$A24,0)</f>
        <v>223.09574421912458</v>
      </c>
      <c r="AM24" s="34">
        <f>HLOOKUP(AM$9,Programado!$C$9:$AZ$40,$A24,0)</f>
        <v>91.999200000000002</v>
      </c>
      <c r="AN24" s="34">
        <f>HLOOKUP(AN$9,Realizado!$C$9:$AZ$40,$A24,0)</f>
        <v>81.274051657947382</v>
      </c>
      <c r="AO24" s="34">
        <f>HLOOKUP(AO$9,Programado!$C$9:$AZ$40,$A24,0)</f>
        <v>26.498799999999999</v>
      </c>
      <c r="AP24" s="34">
        <f>HLOOKUP(AP$9,Realizado!$C$9:$AZ$40,$A24,0)</f>
        <v>28.376756891333347</v>
      </c>
      <c r="AQ24" s="34">
        <f>HLOOKUP(AQ$9,Programado!$C$9:$AZ$40,$A24,0)</f>
        <v>15</v>
      </c>
      <c r="AR24" s="34">
        <f>HLOOKUP(AR$9,Realizado!$C$9:$AZ$40,$A24,0)</f>
        <v>15.185492300597238</v>
      </c>
      <c r="AS24" s="34">
        <f>HLOOKUP(AS$9,Programado!$C$9:$AZ$40,$A24,0)</f>
        <v>289.81459999999998</v>
      </c>
      <c r="AT24" s="34">
        <f>HLOOKUP(AT$9,Realizado!$C$9:$AZ$40,$A24,0)</f>
        <v>278.04770506838219</v>
      </c>
      <c r="AU24" s="34">
        <f>HLOOKUP(AU$9,Programado!$C$9:$AZ$40,$A24,0)</f>
        <v>397.58130000000006</v>
      </c>
      <c r="AV24" s="34">
        <f>HLOOKUP(AV$9,Realizado!$C$9:$AZ$40,$A24,0)</f>
        <v>411.84086481918388</v>
      </c>
      <c r="AW24" s="34">
        <f>HLOOKUP(AW$9,Programado!$C$9:$AZ$40,$A24,0)</f>
        <v>149.61420000000001</v>
      </c>
      <c r="AX24" s="34">
        <f>HLOOKUP(AX$9,Realizado!$C$9:$AZ$40,$A24,0)</f>
        <v>145.7823207325234</v>
      </c>
      <c r="AY24" s="34">
        <f>HLOOKUP(AY$9,Programado!$C$9:$AZ$40,$A24,0)</f>
        <v>3.92</v>
      </c>
      <c r="AZ24" s="34">
        <f>HLOOKUP(AZ$9,Realizado!$C$9:$AZ$40,$A24,0)</f>
        <v>2.4349290962332253</v>
      </c>
      <c r="BA24" s="34">
        <f>HLOOKUP(BA$9,Programado!$C$9:$AZ$40,$A24,0)</f>
        <v>340</v>
      </c>
      <c r="BB24" s="34">
        <f>HLOOKUP(BB$9,Realizado!$C$9:$AZ$40,$A24,0)</f>
        <v>327.00681571443857</v>
      </c>
      <c r="BC24" s="34">
        <f>HLOOKUP(BC$9,Programado!$C$9:$AZ$40,$A24,0)</f>
        <v>1100</v>
      </c>
      <c r="BD24" s="34">
        <f>HLOOKUP(BD$9,Realizado!$C$9:$AZ$40,$A24,0)</f>
        <v>1073.4530325962994</v>
      </c>
      <c r="BE24" s="34">
        <f>HLOOKUP(BE$9,Programado!$C$9:$AZ$40,$A24,0)</f>
        <v>2249.9994999999999</v>
      </c>
      <c r="BF24" s="34">
        <f>HLOOKUP(BF$9,Realizado!$C$9:$AZ$40,$A24,0)</f>
        <v>2179.9908963227053</v>
      </c>
      <c r="BG24" s="34">
        <f>HLOOKUP(BG$9,Programado!$C$9:$AZ$40,$A24,0)</f>
        <v>0</v>
      </c>
      <c r="BH24" s="34">
        <f>HLOOKUP(BH$9,Realizado!$C$9:$AZ$40,$A24,0)</f>
        <v>0</v>
      </c>
      <c r="BI24" s="34">
        <f>HLOOKUP(BI$9,Programado!$C$9:$AZ$40,$A24,0)</f>
        <v>287.5</v>
      </c>
      <c r="BJ24" s="34">
        <f>HLOOKUP(BJ$9,Realizado!$C$9:$AZ$40,$A24,0)</f>
        <v>287.5</v>
      </c>
      <c r="BK24" s="34">
        <f>HLOOKUP(BK$9,Programado!$C$9:$AZ$40,$A24,0)</f>
        <v>253.66290000000001</v>
      </c>
      <c r="BL24" s="34">
        <f>HLOOKUP(BL$9,Realizado!$C$9:$AZ$40,$A24,0)</f>
        <v>180.18297376139876</v>
      </c>
      <c r="BM24" s="34">
        <f>HLOOKUP(BM$9,Programado!$C$9:$AZ$40,$A24,0)</f>
        <v>3999.9996000000001</v>
      </c>
      <c r="BN24" s="34">
        <f>HLOOKUP(BN$9,Realizado!$C$9:$AZ$40,$A24,0)</f>
        <v>3958.939581063079</v>
      </c>
      <c r="BO24" s="34">
        <f>HLOOKUP(BO$9,Programado!$C$9:$AZ$40,$A24,0)</f>
        <v>252.37880000000001</v>
      </c>
      <c r="BP24" s="34">
        <f>HLOOKUP(BP$9,Realizado!$C$9:$AZ$40,$A24,0)</f>
        <v>253.64193341091411</v>
      </c>
      <c r="BQ24" s="34">
        <f>HLOOKUP(BQ$9,Programado!$C$9:$AZ$40,$A24,0)</f>
        <v>467.21249999999998</v>
      </c>
      <c r="BR24" s="34">
        <f>HLOOKUP(BR$9,Realizado!$C$9:$AZ$40,$A24,0)</f>
        <v>506.18753612221951</v>
      </c>
      <c r="BS24" s="34">
        <f>HLOOKUP(BS$9,Programado!$C$9:$AZ$40,$A24,0)</f>
        <v>0</v>
      </c>
      <c r="BT24" s="34">
        <f>HLOOKUP(BT$9,Realizado!$C$9:$AZ$40,$A24,0)</f>
        <v>0</v>
      </c>
      <c r="BU24" s="34">
        <f>HLOOKUP(BU$9,Programado!$C$9:$AZ$40,$A24,0)</f>
        <v>106.7958</v>
      </c>
      <c r="BV24" s="34">
        <f>HLOOKUP(BV$9,Realizado!$C$9:$AZ$40,$A24,0)</f>
        <v>105.97260530008178</v>
      </c>
      <c r="BW24" s="34">
        <f>HLOOKUP(BW$9,Programado!$C$9:$AZ$40,$A24,0)</f>
        <v>418.97669999999999</v>
      </c>
      <c r="BX24" s="34">
        <f>HLOOKUP(BX$9,Realizado!$C$9:$AZ$40,$A24,0)</f>
        <v>435.98509741213775</v>
      </c>
      <c r="BY24" s="34">
        <f>HLOOKUP(BY$9,Programado!$C$9:$AZ$40,$A24,0)</f>
        <v>132.8963</v>
      </c>
      <c r="BZ24" s="34">
        <f>HLOOKUP(BZ$9,Realizado!$C$9:$AZ$40,$A24,0)</f>
        <v>133.19903386877212</v>
      </c>
      <c r="CA24" s="34">
        <f>HLOOKUP(CA$9,Programado!$C$9:$AZ$40,$A24,0)</f>
        <v>21.396699999999999</v>
      </c>
      <c r="CB24" s="34">
        <f>HLOOKUP(CB$9,Realizado!$C$9:$AZ$40,$A24,0)</f>
        <v>22.936862562372024</v>
      </c>
      <c r="CC24" s="34">
        <f>HLOOKUP(CC$9,Programado!$C$9:$AZ$40,$A24,0)</f>
        <v>229.8963</v>
      </c>
      <c r="CD24" s="34">
        <f>HLOOKUP(CD$9,Realizado!$C$9:$AZ$40,$A24,0)</f>
        <v>239.89432534222732</v>
      </c>
      <c r="CE24" s="34">
        <f>HLOOKUP(CE$9,Programado!$C$9:$AZ$40,$A24,0)</f>
        <v>67.39500000000001</v>
      </c>
      <c r="CF24" s="34">
        <f>HLOOKUP(CF$9,Realizado!$C$9:$AZ$40,$A24,0)</f>
        <v>68.546931856179214</v>
      </c>
      <c r="CG24" s="34">
        <f>HLOOKUP(CG$9,Programado!$C$9:$AZ$40,$A24,0)</f>
        <v>27.1967</v>
      </c>
      <c r="CH24" s="34">
        <f>HLOOKUP(CH$9,Realizado!$C$9:$AZ$40,$A24,0)</f>
        <v>24.768298817074466</v>
      </c>
      <c r="CI24" s="34">
        <f>HLOOKUP(CI$9,Programado!$C$9:$AZ$40,$A24,0)</f>
        <v>237.69499999999999</v>
      </c>
      <c r="CJ24" s="34">
        <f>HLOOKUP(CJ$9,Realizado!$C$9:$AZ$40,$A24,0)</f>
        <v>244.53566506128232</v>
      </c>
      <c r="CK24" s="34">
        <f>HLOOKUP(CK$9,Programado!$C$9:$AZ$40,$A24,0)</f>
        <v>278.39570000000003</v>
      </c>
      <c r="CL24" s="34">
        <f>HLOOKUP(CL$9,Realizado!$C$9:$AZ$40,$A24,0)</f>
        <v>288.35377171934107</v>
      </c>
      <c r="CM24" s="34">
        <f>HLOOKUP(CM$9,Programado!$C$9:$AZ$40,$A24,0)</f>
        <v>98.786299999999997</v>
      </c>
      <c r="CN24" s="34">
        <f>HLOOKUP(CN$9,Realizado!$C$9:$AZ$40,$A24,0)</f>
        <v>95.846027761541748</v>
      </c>
      <c r="CO24" s="34">
        <f>HLOOKUP(CO$9,Programado!$C$9:$AZ$40,$A24,0)</f>
        <v>2.7549999999999999</v>
      </c>
      <c r="CP24" s="34">
        <f>HLOOKUP(CP$9,Realizado!$C$9:$AZ$40,$A24,0)</f>
        <v>3.3615372978613389</v>
      </c>
      <c r="CQ24" s="34">
        <f>HLOOKUP(CQ$9,Programado!$C$9:$AZ$40,$A24,0)</f>
        <v>177.14959999999999</v>
      </c>
      <c r="CR24" s="34">
        <f>HLOOKUP(CR$9,Realizado!$C$9:$AZ$40,$A24,0)</f>
        <v>171.00997378732217</v>
      </c>
      <c r="CS24" s="34">
        <f>HLOOKUP(CS$9,Programado!$C$9:$AZ$40,$A24,0)</f>
        <v>328.41539999999998</v>
      </c>
      <c r="CT24" s="34">
        <f>HLOOKUP(CT$9,Realizado!$C$9:$AZ$40,$A24,0)</f>
        <v>322.24097434093591</v>
      </c>
      <c r="CU24" s="34">
        <f>HLOOKUP(CU$9,Programado!$C$9:$AZ$40,$A24,0)</f>
        <v>760.18499999999995</v>
      </c>
      <c r="CV24" s="34">
        <f>HLOOKUP(CV$9,Realizado!$C$9:$AZ$40,$A24,0)</f>
        <v>788.45448881149809</v>
      </c>
      <c r="CW24" s="34">
        <f>HLOOKUP(CW$9,Programado!$C$9:$AZ$40,$A24,0)</f>
        <v>649.99959999999999</v>
      </c>
      <c r="CX24" s="34">
        <f>HLOOKUP(CX$9,Realizado!$C$9:$AZ$40,$A24,0)</f>
        <v>618.96783775017536</v>
      </c>
      <c r="CY24" s="19">
        <f t="shared" si="0"/>
        <v>19847.388600000006</v>
      </c>
      <c r="CZ24" s="19">
        <f t="shared" si="1"/>
        <v>19341.996911354145</v>
      </c>
    </row>
    <row r="25" spans="1:107">
      <c r="A25" s="41">
        <v>17</v>
      </c>
      <c r="B25" s="18">
        <f t="shared" si="2"/>
        <v>45823</v>
      </c>
      <c r="C25" s="19">
        <f>HLOOKUP(C$9,Programado!$C$9:$AZ$40,$A25,0)</f>
        <v>0</v>
      </c>
      <c r="D25" s="19">
        <f>HLOOKUP(D$9,Realizado!$C$9:$AZ$40,$A25,0)</f>
        <v>0</v>
      </c>
      <c r="E25" s="19">
        <f>HLOOKUP(E$9,Programado!$C$9:$AZ$40,$A25,0)</f>
        <v>71.900000000000006</v>
      </c>
      <c r="F25" s="19">
        <f>HLOOKUP(F$9,Realizado!$C$9:$AZ$40,$A25,0)</f>
        <v>68.652899955254625</v>
      </c>
      <c r="G25" s="19">
        <f>HLOOKUP(G$9,Programado!$C$9:$AZ$40,$A25,0)</f>
        <v>0</v>
      </c>
      <c r="H25" s="19">
        <f>HLOOKUP(H$9,Realizado!$C$9:$AZ$40,$A25,0)</f>
        <v>0</v>
      </c>
      <c r="I25" s="19">
        <f>HLOOKUP(I$9,Programado!$C$9:$AZ$40,$A25,0)</f>
        <v>405.96500000000003</v>
      </c>
      <c r="J25" s="19">
        <f>HLOOKUP(J$9,Realizado!$C$9:$AZ$40,$A25,0)</f>
        <v>384.39413523268973</v>
      </c>
      <c r="K25" s="19">
        <f>HLOOKUP(K$9,Programado!$C$9:$AZ$40,$A25,0)</f>
        <v>0.29670000000000002</v>
      </c>
      <c r="L25" s="19">
        <f>HLOOKUP(L$9,Realizado!$C$9:$AZ$40,$A25,0)</f>
        <v>7.6445132065877429E-3</v>
      </c>
      <c r="M25" s="19">
        <f>HLOOKUP(M$9,Programado!$C$9:$AZ$40,$A25,0)</f>
        <v>39.1205</v>
      </c>
      <c r="N25" s="19">
        <f>HLOOKUP(N$9,Realizado!$C$9:$AZ$40,$A25,0)</f>
        <v>31.308365256624821</v>
      </c>
      <c r="O25" s="19">
        <f>HLOOKUP(O$9,Programado!$C$9:$AZ$40,$A25,0)</f>
        <v>53.233400000000003</v>
      </c>
      <c r="P25" s="19">
        <f>HLOOKUP(P$9,Realizado!$C$9:$AZ$40,$A25,0)</f>
        <v>36.753100589646522</v>
      </c>
      <c r="Q25" s="19">
        <f>HLOOKUP(Q$9,Programado!$C$9:$AZ$40,$A25,0)</f>
        <v>130.61670000000001</v>
      </c>
      <c r="R25" s="19">
        <f>HLOOKUP(R$9,Realizado!$C$9:$AZ$40,$A25,0)</f>
        <v>134.54554831770014</v>
      </c>
      <c r="S25" s="19">
        <f>HLOOKUP(S$9,Programado!$C$9:$AZ$40,$A25,0)</f>
        <v>32.002499999999998</v>
      </c>
      <c r="T25" s="19">
        <f>HLOOKUP(T$9,Realizado!$C$9:$AZ$40,$A25,0)</f>
        <v>10.826379231089957</v>
      </c>
      <c r="U25" s="19">
        <f>HLOOKUP(U$9,Programado!$C$9:$AZ$40,$A25,0)</f>
        <v>165.9367</v>
      </c>
      <c r="V25" s="19">
        <f>HLOOKUP(V$9,Realizado!$C$9:$AZ$40,$A25,0)</f>
        <v>151.41390295188921</v>
      </c>
      <c r="W25" s="19">
        <f>HLOOKUP(W$9,Programado!$C$9:$AZ$40,$A25,0)</f>
        <v>335.47710000000001</v>
      </c>
      <c r="X25" s="19">
        <f>HLOOKUP(X$9,Realizado!$C$9:$AZ$40,$A25,0)</f>
        <v>227.60516850771637</v>
      </c>
      <c r="Y25" s="19">
        <f>HLOOKUP(Y$9,Programado!$C$9:$AZ$40,$A25,0)</f>
        <v>1472.9871000000001</v>
      </c>
      <c r="Z25" s="19">
        <f>HLOOKUP(Z$9,Realizado!$C$9:$AZ$40,$A25,0)</f>
        <v>1450.157535474641</v>
      </c>
      <c r="AA25" s="19">
        <f>HLOOKUP(AA$9,Programado!$C$9:$AZ$40,$A25,0)</f>
        <v>1302.0394999999999</v>
      </c>
      <c r="AB25" s="19">
        <f>HLOOKUP(AB$9,Realizado!$C$9:$AZ$40,$A25,0)</f>
        <v>1117.8743675125509</v>
      </c>
      <c r="AC25" s="19">
        <f>HLOOKUP(AC$9,Programado!$C$9:$AZ$40,$A25,0)</f>
        <v>172.00130000000001</v>
      </c>
      <c r="AD25" s="19">
        <f>HLOOKUP(AD$9,Realizado!$C$9:$AZ$40,$A25,0)</f>
        <v>232.6688289174742</v>
      </c>
      <c r="AE25" s="19">
        <f>HLOOKUP(AE$9,Programado!$C$9:$AZ$40,$A25,0)</f>
        <v>830.00209999999993</v>
      </c>
      <c r="AF25" s="19">
        <f>HLOOKUP(AF$9,Realizado!$C$9:$AZ$40,$A25,0)</f>
        <v>776.18021723780794</v>
      </c>
      <c r="AG25" s="19">
        <f>HLOOKUP(AG$9,Programado!$C$9:$AZ$40,$A25,0)</f>
        <v>523.49880000000007</v>
      </c>
      <c r="AH25" s="19">
        <f>HLOOKUP(AH$9,Realizado!$C$9:$AZ$40,$A25,0)</f>
        <v>463.28087530757927</v>
      </c>
      <c r="AI25" s="19">
        <f>HLOOKUP(AI$9,Programado!$C$9:$AZ$40,$A25,0)</f>
        <v>163.875</v>
      </c>
      <c r="AJ25" s="19">
        <f>HLOOKUP(AJ$9,Realizado!$C$9:$AZ$40,$A25,0)</f>
        <v>258.29908633487599</v>
      </c>
      <c r="AK25" s="19">
        <f>HLOOKUP(AK$9,Programado!$C$9:$AZ$40,$A25,0)</f>
        <v>203.5496</v>
      </c>
      <c r="AL25" s="19">
        <f>HLOOKUP(AL$9,Realizado!$C$9:$AZ$40,$A25,0)</f>
        <v>205.82175218235909</v>
      </c>
      <c r="AM25" s="19">
        <f>HLOOKUP(AM$9,Programado!$C$9:$AZ$40,$A25,0)</f>
        <v>35.416699999999999</v>
      </c>
      <c r="AN25" s="19">
        <f>HLOOKUP(AN$9,Realizado!$C$9:$AZ$40,$A25,0)</f>
        <v>2.6774567244449714</v>
      </c>
      <c r="AO25" s="19">
        <f>HLOOKUP(AO$9,Programado!$C$9:$AZ$40,$A25,0)</f>
        <v>12.498799999999999</v>
      </c>
      <c r="AP25" s="19">
        <f>HLOOKUP(AP$9,Realizado!$C$9:$AZ$40,$A25,0)</f>
        <v>14.665582780030087</v>
      </c>
      <c r="AQ25" s="19">
        <f>HLOOKUP(AQ$9,Programado!$C$9:$AZ$40,$A25,0)</f>
        <v>1.1333</v>
      </c>
      <c r="AR25" s="19">
        <f>HLOOKUP(AR$9,Realizado!$C$9:$AZ$40,$A25,0)</f>
        <v>0.60478780609572425</v>
      </c>
      <c r="AS25" s="19">
        <f>HLOOKUP(AS$9,Programado!$C$9:$AZ$40,$A25,0)</f>
        <v>280.15289999999999</v>
      </c>
      <c r="AT25" s="19">
        <f>HLOOKUP(AT$9,Realizado!$C$9:$AZ$40,$A25,0)</f>
        <v>259.38399544970281</v>
      </c>
      <c r="AU25" s="19">
        <f>HLOOKUP(AU$9,Programado!$C$9:$AZ$40,$A25,0)</f>
        <v>342.29880000000003</v>
      </c>
      <c r="AV25" s="19">
        <f>HLOOKUP(AV$9,Realizado!$C$9:$AZ$40,$A25,0)</f>
        <v>368.01469410138213</v>
      </c>
      <c r="AW25" s="19">
        <f>HLOOKUP(AW$9,Programado!$C$9:$AZ$40,$A25,0)</f>
        <v>137.875</v>
      </c>
      <c r="AX25" s="19">
        <f>HLOOKUP(AX$9,Realizado!$C$9:$AZ$40,$A25,0)</f>
        <v>141.94820707390846</v>
      </c>
      <c r="AY25" s="19">
        <f>HLOOKUP(AY$9,Programado!$C$9:$AZ$40,$A25,0)</f>
        <v>0.11</v>
      </c>
      <c r="AZ25" s="19">
        <f>HLOOKUP(AZ$9,Realizado!$C$9:$AZ$40,$A25,0)</f>
        <v>2.6614691865587795E-2</v>
      </c>
      <c r="BA25" s="19">
        <f>HLOOKUP(BA$9,Programado!$C$9:$AZ$40,$A25,0)</f>
        <v>340</v>
      </c>
      <c r="BB25" s="19">
        <f>HLOOKUP(BB$9,Realizado!$C$9:$AZ$40,$A25,0)</f>
        <v>325.78524005259851</v>
      </c>
      <c r="BC25" s="19">
        <f>HLOOKUP(BC$9,Programado!$C$9:$AZ$40,$A25,0)</f>
        <v>1100</v>
      </c>
      <c r="BD25" s="19">
        <f>HLOOKUP(BD$9,Realizado!$C$9:$AZ$40,$A25,0)</f>
        <v>1125.4609541442605</v>
      </c>
      <c r="BE25" s="19">
        <f>HLOOKUP(BE$9,Programado!$C$9:$AZ$40,$A25,0)</f>
        <v>2199.9991</v>
      </c>
      <c r="BF25" s="19">
        <f>HLOOKUP(BF$9,Realizado!$C$9:$AZ$40,$A25,0)</f>
        <v>2154.2641662300744</v>
      </c>
      <c r="BG25" s="19">
        <f>HLOOKUP(BG$9,Programado!$C$9:$AZ$40,$A25,0)</f>
        <v>0</v>
      </c>
      <c r="BH25" s="19">
        <f>HLOOKUP(BH$9,Realizado!$C$9:$AZ$40,$A25,0)</f>
        <v>0</v>
      </c>
      <c r="BI25" s="19">
        <f>HLOOKUP(BI$9,Programado!$C$9:$AZ$40,$A25,0)</f>
        <v>275</v>
      </c>
      <c r="BJ25" s="19">
        <f>HLOOKUP(BJ$9,Realizado!$C$9:$AZ$40,$A25,0)</f>
        <v>275</v>
      </c>
      <c r="BK25" s="19">
        <f>HLOOKUP(BK$9,Programado!$C$9:$AZ$40,$A25,0)</f>
        <v>241.22329999999999</v>
      </c>
      <c r="BL25" s="19">
        <f>HLOOKUP(BL$9,Realizado!$C$9:$AZ$40,$A25,0)</f>
        <v>276.89168844533179</v>
      </c>
      <c r="BM25" s="19">
        <f>HLOOKUP(BM$9,Programado!$C$9:$AZ$40,$A25,0)</f>
        <v>2125</v>
      </c>
      <c r="BN25" s="19">
        <f>HLOOKUP(BN$9,Realizado!$C$9:$AZ$40,$A25,0)</f>
        <v>2104.2260736028311</v>
      </c>
      <c r="BO25" s="19">
        <f>HLOOKUP(BO$9,Programado!$C$9:$AZ$40,$A25,0)</f>
        <v>215.68370000000002</v>
      </c>
      <c r="BP25" s="19">
        <f>HLOOKUP(BP$9,Realizado!$C$9:$AZ$40,$A25,0)</f>
        <v>229.25979659257973</v>
      </c>
      <c r="BQ25" s="19">
        <f>HLOOKUP(BQ$9,Programado!$C$9:$AZ$40,$A25,0)</f>
        <v>429.24590000000001</v>
      </c>
      <c r="BR25" s="19">
        <f>HLOOKUP(BR$9,Realizado!$C$9:$AZ$40,$A25,0)</f>
        <v>460.74604606878324</v>
      </c>
      <c r="BS25" s="19">
        <f>HLOOKUP(BS$9,Programado!$C$9:$AZ$40,$A25,0)</f>
        <v>0</v>
      </c>
      <c r="BT25" s="19">
        <f>HLOOKUP(BT$9,Realizado!$C$9:$AZ$40,$A25,0)</f>
        <v>0</v>
      </c>
      <c r="BU25" s="19">
        <f>HLOOKUP(BU$9,Programado!$C$9:$AZ$40,$A25,0)</f>
        <v>66.795400000000001</v>
      </c>
      <c r="BV25" s="19">
        <f>HLOOKUP(BV$9,Realizado!$C$9:$AZ$40,$A25,0)</f>
        <v>67.048044968096903</v>
      </c>
      <c r="BW25" s="19">
        <f>HLOOKUP(BW$9,Programado!$C$9:$AZ$40,$A25,0)</f>
        <v>369.57710000000003</v>
      </c>
      <c r="BX25" s="19">
        <f>HLOOKUP(BX$9,Realizado!$C$9:$AZ$40,$A25,0)</f>
        <v>377.07132567242246</v>
      </c>
      <c r="BY25" s="19">
        <f>HLOOKUP(BY$9,Programado!$C$9:$AZ$40,$A25,0)</f>
        <v>59.495399999999997</v>
      </c>
      <c r="BZ25" s="19">
        <f>HLOOKUP(BZ$9,Realizado!$C$9:$AZ$40,$A25,0)</f>
        <v>63.493710622106008</v>
      </c>
      <c r="CA25" s="19">
        <f>HLOOKUP(CA$9,Programado!$C$9:$AZ$40,$A25,0)</f>
        <v>10.994999999999999</v>
      </c>
      <c r="CB25" s="19">
        <f>HLOOKUP(CB$9,Realizado!$C$9:$AZ$40,$A25,0)</f>
        <v>11.182779456395831</v>
      </c>
      <c r="CC25" s="19">
        <f>HLOOKUP(CC$9,Programado!$C$9:$AZ$40,$A25,0)</f>
        <v>229.99539999999999</v>
      </c>
      <c r="CD25" s="19">
        <f>HLOOKUP(CD$9,Realizado!$C$9:$AZ$40,$A25,0)</f>
        <v>242.26746362457808</v>
      </c>
      <c r="CE25" s="19">
        <f>HLOOKUP(CE$9,Programado!$C$9:$AZ$40,$A25,0)</f>
        <v>51.695399999999999</v>
      </c>
      <c r="CF25" s="19">
        <f>HLOOKUP(CF$9,Realizado!$C$9:$AZ$40,$A25,0)</f>
        <v>52.766803140374186</v>
      </c>
      <c r="CG25" s="19">
        <f>HLOOKUP(CG$9,Programado!$C$9:$AZ$40,$A25,0)</f>
        <v>15.096299999999999</v>
      </c>
      <c r="CH25" s="19">
        <f>HLOOKUP(CH$9,Realizado!$C$9:$AZ$40,$A25,0)</f>
        <v>14.074758045635885</v>
      </c>
      <c r="CI25" s="19">
        <f>HLOOKUP(CI$9,Programado!$C$9:$AZ$40,$A25,0)</f>
        <v>231.59710000000001</v>
      </c>
      <c r="CJ25" s="19">
        <f>HLOOKUP(CJ$9,Realizado!$C$9:$AZ$40,$A25,0)</f>
        <v>236.68767921037534</v>
      </c>
      <c r="CK25" s="19">
        <f>HLOOKUP(CK$9,Programado!$C$9:$AZ$40,$A25,0)</f>
        <v>278.6934</v>
      </c>
      <c r="CL25" s="19">
        <f>HLOOKUP(CL$9,Realizado!$C$9:$AZ$40,$A25,0)</f>
        <v>285.42578796804332</v>
      </c>
      <c r="CM25" s="19">
        <f>HLOOKUP(CM$9,Programado!$C$9:$AZ$40,$A25,0)</f>
        <v>48.0608</v>
      </c>
      <c r="CN25" s="19">
        <f>HLOOKUP(CN$9,Realizado!$C$9:$AZ$40,$A25,0)</f>
        <v>51.885202818848732</v>
      </c>
      <c r="CO25" s="19">
        <f>HLOOKUP(CO$9,Programado!$C$9:$AZ$40,$A25,0)</f>
        <v>1.4803999999999999</v>
      </c>
      <c r="CP25" s="19">
        <f>HLOOKUP(CP$9,Realizado!$C$9:$AZ$40,$A25,0)</f>
        <v>1.8478037167748296</v>
      </c>
      <c r="CQ25" s="19">
        <f>HLOOKUP(CQ$9,Programado!$C$9:$AZ$40,$A25,0)</f>
        <v>160.04750000000001</v>
      </c>
      <c r="CR25" s="19">
        <f>HLOOKUP(CR$9,Realizado!$C$9:$AZ$40,$A25,0)</f>
        <v>159.90766708293364</v>
      </c>
      <c r="CS25" s="19">
        <f>HLOOKUP(CS$9,Programado!$C$9:$AZ$40,$A25,0)</f>
        <v>306.9076</v>
      </c>
      <c r="CT25" s="19">
        <f>HLOOKUP(CT$9,Realizado!$C$9:$AZ$40,$A25,0)</f>
        <v>304.68846340048924</v>
      </c>
      <c r="CU25" s="19">
        <f>HLOOKUP(CU$9,Programado!$C$9:$AZ$40,$A25,0)</f>
        <v>662.06960000000004</v>
      </c>
      <c r="CV25" s="19">
        <f>HLOOKUP(CV$9,Realizado!$C$9:$AZ$40,$A25,0)</f>
        <v>651.58462196002006</v>
      </c>
      <c r="CW25" s="19">
        <f>HLOOKUP(CW$9,Programado!$C$9:$AZ$40,$A25,0)</f>
        <v>610.00080000000003</v>
      </c>
      <c r="CX25" s="19">
        <f>HLOOKUP(CX$9,Realizado!$C$9:$AZ$40,$A25,0)</f>
        <v>576.96620859601785</v>
      </c>
      <c r="CY25" s="19">
        <f t="shared" si="0"/>
        <v>16740.646700000001</v>
      </c>
      <c r="CZ25" s="19">
        <f t="shared" si="1"/>
        <v>16385.643431570104</v>
      </c>
      <c r="DA25" s="1"/>
      <c r="DB25" s="1"/>
      <c r="DC25" s="1"/>
    </row>
    <row r="26" spans="1:107" s="38" customFormat="1">
      <c r="A26" s="42">
        <v>18</v>
      </c>
      <c r="B26" s="35">
        <f t="shared" si="2"/>
        <v>45824</v>
      </c>
      <c r="C26" s="34">
        <f>HLOOKUP(C$9,Programado!$C$9:$AZ$40,$A26,0)</f>
        <v>0</v>
      </c>
      <c r="D26" s="34">
        <f>HLOOKUP(D$9,Realizado!$C$9:$AZ$40,$A26,0)</f>
        <v>0</v>
      </c>
      <c r="E26" s="34">
        <f>HLOOKUP(E$9,Programado!$C$9:$AZ$40,$A26,0)</f>
        <v>85.45</v>
      </c>
      <c r="F26" s="34">
        <f>HLOOKUP(F$9,Realizado!$C$9:$AZ$40,$A26,0)</f>
        <v>77.412915181174796</v>
      </c>
      <c r="G26" s="34">
        <f>HLOOKUP(G$9,Programado!$C$9:$AZ$40,$A26,0)</f>
        <v>0</v>
      </c>
      <c r="H26" s="34">
        <f>HLOOKUP(H$9,Realizado!$C$9:$AZ$40,$A26,0)</f>
        <v>0</v>
      </c>
      <c r="I26" s="34">
        <f>HLOOKUP(I$9,Programado!$C$9:$AZ$40,$A26,0)</f>
        <v>372.61080000000004</v>
      </c>
      <c r="J26" s="34">
        <f>HLOOKUP(J$9,Realizado!$C$9:$AZ$40,$A26,0)</f>
        <v>392.89517161986703</v>
      </c>
      <c r="K26" s="34">
        <f>HLOOKUP(K$9,Programado!$C$9:$AZ$40,$A26,0)</f>
        <v>0.29670000000000002</v>
      </c>
      <c r="L26" s="34">
        <f>HLOOKUP(L$9,Realizado!$C$9:$AZ$40,$A26,0)</f>
        <v>0.45883432171616567</v>
      </c>
      <c r="M26" s="34">
        <f>HLOOKUP(M$9,Programado!$C$9:$AZ$40,$A26,0)</f>
        <v>33.037500000000001</v>
      </c>
      <c r="N26" s="34">
        <f>HLOOKUP(N$9,Realizado!$C$9:$AZ$40,$A26,0)</f>
        <v>34.58431018198695</v>
      </c>
      <c r="O26" s="34">
        <f>HLOOKUP(O$9,Programado!$C$9:$AZ$40,$A26,0)</f>
        <v>55.729199999999999</v>
      </c>
      <c r="P26" s="34">
        <f>HLOOKUP(P$9,Realizado!$C$9:$AZ$40,$A26,0)</f>
        <v>56.036001328501477</v>
      </c>
      <c r="Q26" s="34">
        <f>HLOOKUP(Q$9,Programado!$C$9:$AZ$40,$A26,0)</f>
        <v>173.69869999999997</v>
      </c>
      <c r="R26" s="34">
        <f>HLOOKUP(R$9,Realizado!$C$9:$AZ$40,$A26,0)</f>
        <v>152.90864482742415</v>
      </c>
      <c r="S26" s="34">
        <f>HLOOKUP(S$9,Programado!$C$9:$AZ$40,$A26,0)</f>
        <v>32.002499999999998</v>
      </c>
      <c r="T26" s="34">
        <f>HLOOKUP(T$9,Realizado!$C$9:$AZ$40,$A26,0)</f>
        <v>12.290793173235267</v>
      </c>
      <c r="U26" s="34">
        <f>HLOOKUP(U$9,Programado!$C$9:$AZ$40,$A26,0)</f>
        <v>174.4171</v>
      </c>
      <c r="V26" s="34">
        <f>HLOOKUP(V$9,Realizado!$C$9:$AZ$40,$A26,0)</f>
        <v>131.85311841970412</v>
      </c>
      <c r="W26" s="34">
        <f>HLOOKUP(W$9,Programado!$C$9:$AZ$40,$A26,0)</f>
        <v>352.87620000000004</v>
      </c>
      <c r="X26" s="34">
        <f>HLOOKUP(X$9,Realizado!$C$9:$AZ$40,$A26,0)</f>
        <v>250.78429222593132</v>
      </c>
      <c r="Y26" s="34">
        <f>HLOOKUP(Y$9,Programado!$C$9:$AZ$40,$A26,0)</f>
        <v>1466.6292000000001</v>
      </c>
      <c r="Z26" s="34">
        <f>HLOOKUP(Z$9,Realizado!$C$9:$AZ$40,$A26,0)</f>
        <v>1440.7651815965605</v>
      </c>
      <c r="AA26" s="34">
        <f>HLOOKUP(AA$9,Programado!$C$9:$AZ$40,$A26,0)</f>
        <v>1222.5714</v>
      </c>
      <c r="AB26" s="34">
        <f>HLOOKUP(AB$9,Realizado!$C$9:$AZ$40,$A26,0)</f>
        <v>1162.5476498725984</v>
      </c>
      <c r="AC26" s="34">
        <f>HLOOKUP(AC$9,Programado!$C$9:$AZ$40,$A26,0)</f>
        <v>177.3946</v>
      </c>
      <c r="AD26" s="34">
        <f>HLOOKUP(AD$9,Realizado!$C$9:$AZ$40,$A26,0)</f>
        <v>263.57682949299016</v>
      </c>
      <c r="AE26" s="34">
        <f>HLOOKUP(AE$9,Programado!$C$9:$AZ$40,$A26,0)</f>
        <v>810.005</v>
      </c>
      <c r="AF26" s="34">
        <f>HLOOKUP(AF$9,Realizado!$C$9:$AZ$40,$A26,0)</f>
        <v>793.15827771715703</v>
      </c>
      <c r="AG26" s="34">
        <f>HLOOKUP(AG$9,Programado!$C$9:$AZ$40,$A26,0)</f>
        <v>607.0003999999999</v>
      </c>
      <c r="AH26" s="34">
        <f>HLOOKUP(AH$9,Realizado!$C$9:$AZ$40,$A26,0)</f>
        <v>565.00151337003661</v>
      </c>
      <c r="AI26" s="34">
        <f>HLOOKUP(AI$9,Programado!$C$9:$AZ$40,$A26,0)</f>
        <v>309.08330000000001</v>
      </c>
      <c r="AJ26" s="34">
        <f>HLOOKUP(AJ$9,Realizado!$C$9:$AZ$40,$A26,0)</f>
        <v>356.06176135179658</v>
      </c>
      <c r="AK26" s="34">
        <f>HLOOKUP(AK$9,Programado!$C$9:$AZ$40,$A26,0)</f>
        <v>303.59960000000001</v>
      </c>
      <c r="AL26" s="34">
        <f>HLOOKUP(AL$9,Realizado!$C$9:$AZ$40,$A26,0)</f>
        <v>310.52590289698622</v>
      </c>
      <c r="AM26" s="34">
        <f>HLOOKUP(AM$9,Programado!$C$9:$AZ$40,$A26,0)</f>
        <v>150.00129999999999</v>
      </c>
      <c r="AN26" s="34">
        <f>HLOOKUP(AN$9,Realizado!$C$9:$AZ$40,$A26,0)</f>
        <v>140.28261440169484</v>
      </c>
      <c r="AO26" s="34">
        <f>HLOOKUP(AO$9,Programado!$C$9:$AZ$40,$A26,0)</f>
        <v>40.000799999999998</v>
      </c>
      <c r="AP26" s="34">
        <f>HLOOKUP(AP$9,Realizado!$C$9:$AZ$40,$A26,0)</f>
        <v>47.463739584757228</v>
      </c>
      <c r="AQ26" s="34">
        <f>HLOOKUP(AQ$9,Programado!$C$9:$AZ$40,$A26,0)</f>
        <v>20.997100000000003</v>
      </c>
      <c r="AR26" s="34">
        <f>HLOOKUP(AR$9,Realizado!$C$9:$AZ$40,$A26,0)</f>
        <v>21.89318720496194</v>
      </c>
      <c r="AS26" s="34">
        <f>HLOOKUP(AS$9,Programado!$C$9:$AZ$40,$A26,0)</f>
        <v>297.82580000000002</v>
      </c>
      <c r="AT26" s="34">
        <f>HLOOKUP(AT$9,Realizado!$C$9:$AZ$40,$A26,0)</f>
        <v>274.63494770640608</v>
      </c>
      <c r="AU26" s="34">
        <f>HLOOKUP(AU$9,Programado!$C$9:$AZ$40,$A26,0)</f>
        <v>436.7629</v>
      </c>
      <c r="AV26" s="34">
        <f>HLOOKUP(AV$9,Realizado!$C$9:$AZ$40,$A26,0)</f>
        <v>439.14627089211058</v>
      </c>
      <c r="AW26" s="34">
        <f>HLOOKUP(AW$9,Programado!$C$9:$AZ$40,$A26,0)</f>
        <v>151.66669999999999</v>
      </c>
      <c r="AX26" s="34">
        <f>HLOOKUP(AX$9,Realizado!$C$9:$AZ$40,$A26,0)</f>
        <v>152.92494451865667</v>
      </c>
      <c r="AY26" s="34">
        <f>HLOOKUP(AY$9,Programado!$C$9:$AZ$40,$A26,0)</f>
        <v>3.4058000000000002</v>
      </c>
      <c r="AZ26" s="34">
        <f>HLOOKUP(AZ$9,Realizado!$C$9:$AZ$40,$A26,0)</f>
        <v>5.0809418398855462</v>
      </c>
      <c r="BA26" s="34">
        <f>HLOOKUP(BA$9,Programado!$C$9:$AZ$40,$A26,0)</f>
        <v>339.99919999999997</v>
      </c>
      <c r="BB26" s="34">
        <f>HLOOKUP(BB$9,Realizado!$C$9:$AZ$40,$A26,0)</f>
        <v>322.44134175110787</v>
      </c>
      <c r="BC26" s="34">
        <f>HLOOKUP(BC$9,Programado!$C$9:$AZ$40,$A26,0)</f>
        <v>1200.0008</v>
      </c>
      <c r="BD26" s="34">
        <f>HLOOKUP(BD$9,Realizado!$C$9:$AZ$40,$A26,0)</f>
        <v>1210.9509612829854</v>
      </c>
      <c r="BE26" s="34">
        <f>HLOOKUP(BE$9,Programado!$C$9:$AZ$40,$A26,0)</f>
        <v>2200</v>
      </c>
      <c r="BF26" s="34">
        <f>HLOOKUP(BF$9,Realizado!$C$9:$AZ$40,$A26,0)</f>
        <v>2135.9356849367969</v>
      </c>
      <c r="BG26" s="34">
        <f>HLOOKUP(BG$9,Programado!$C$9:$AZ$40,$A26,0)</f>
        <v>0</v>
      </c>
      <c r="BH26" s="34">
        <f>HLOOKUP(BH$9,Realizado!$C$9:$AZ$40,$A26,0)</f>
        <v>0</v>
      </c>
      <c r="BI26" s="34">
        <f>HLOOKUP(BI$9,Programado!$C$9:$AZ$40,$A26,0)</f>
        <v>25</v>
      </c>
      <c r="BJ26" s="34">
        <f>HLOOKUP(BJ$9,Realizado!$C$9:$AZ$40,$A26,0)</f>
        <v>25</v>
      </c>
      <c r="BK26" s="34">
        <f>HLOOKUP(BK$9,Programado!$C$9:$AZ$40,$A26,0)</f>
        <v>276.47710000000001</v>
      </c>
      <c r="BL26" s="34">
        <f>HLOOKUP(BL$9,Realizado!$C$9:$AZ$40,$A26,0)</f>
        <v>281.46854512172058</v>
      </c>
      <c r="BM26" s="34">
        <f>HLOOKUP(BM$9,Programado!$C$9:$AZ$40,$A26,0)</f>
        <v>3000</v>
      </c>
      <c r="BN26" s="34">
        <f>HLOOKUP(BN$9,Realizado!$C$9:$AZ$40,$A26,0)</f>
        <v>3004.0029378444619</v>
      </c>
      <c r="BO26" s="34">
        <f>HLOOKUP(BO$9,Programado!$C$9:$AZ$40,$A26,0)</f>
        <v>249.78750000000002</v>
      </c>
      <c r="BP26" s="34">
        <f>HLOOKUP(BP$9,Realizado!$C$9:$AZ$40,$A26,0)</f>
        <v>238.46676546697174</v>
      </c>
      <c r="BQ26" s="34">
        <f>HLOOKUP(BQ$9,Programado!$C$9:$AZ$40,$A26,0)</f>
        <v>794.66960000000006</v>
      </c>
      <c r="BR26" s="34">
        <f>HLOOKUP(BR$9,Realizado!$C$9:$AZ$40,$A26,0)</f>
        <v>659.11226660512239</v>
      </c>
      <c r="BS26" s="34">
        <f>HLOOKUP(BS$9,Programado!$C$9:$AZ$40,$A26,0)</f>
        <v>0</v>
      </c>
      <c r="BT26" s="34">
        <f>HLOOKUP(BT$9,Realizado!$C$9:$AZ$40,$A26,0)</f>
        <v>0</v>
      </c>
      <c r="BU26" s="34">
        <f>HLOOKUP(BU$9,Programado!$C$9:$AZ$40,$A26,0)</f>
        <v>154.8946</v>
      </c>
      <c r="BV26" s="34">
        <f>HLOOKUP(BV$9,Realizado!$C$9:$AZ$40,$A26,0)</f>
        <v>151.32501125470444</v>
      </c>
      <c r="BW26" s="34">
        <f>HLOOKUP(BW$9,Programado!$C$9:$AZ$40,$A26,0)</f>
        <v>505.59370000000001</v>
      </c>
      <c r="BX26" s="34">
        <f>HLOOKUP(BX$9,Realizado!$C$9:$AZ$40,$A26,0)</f>
        <v>494.87717068753534</v>
      </c>
      <c r="BY26" s="34">
        <f>HLOOKUP(BY$9,Programado!$C$9:$AZ$40,$A26,0)</f>
        <v>220.99629999999999</v>
      </c>
      <c r="BZ26" s="34">
        <f>HLOOKUP(BZ$9,Realizado!$C$9:$AZ$40,$A26,0)</f>
        <v>216.17415703785028</v>
      </c>
      <c r="CA26" s="34">
        <f>HLOOKUP(CA$9,Programado!$C$9:$AZ$40,$A26,0)</f>
        <v>31.996300000000002</v>
      </c>
      <c r="CB26" s="34">
        <f>HLOOKUP(CB$9,Realizado!$C$9:$AZ$40,$A26,0)</f>
        <v>32.770470352415607</v>
      </c>
      <c r="CC26" s="34">
        <f>HLOOKUP(CC$9,Programado!$C$9:$AZ$40,$A26,0)</f>
        <v>232.99539999999999</v>
      </c>
      <c r="CD26" s="34">
        <f>HLOOKUP(CD$9,Realizado!$C$9:$AZ$40,$A26,0)</f>
        <v>245.00464774457276</v>
      </c>
      <c r="CE26" s="34">
        <f>HLOOKUP(CE$9,Programado!$C$9:$AZ$40,$A26,0)</f>
        <v>70.497100000000003</v>
      </c>
      <c r="CF26" s="34">
        <f>HLOOKUP(CF$9,Realizado!$C$9:$AZ$40,$A26,0)</f>
        <v>69.964626570474607</v>
      </c>
      <c r="CG26" s="34">
        <f>HLOOKUP(CG$9,Programado!$C$9:$AZ$40,$A26,0)</f>
        <v>26.194600000000001</v>
      </c>
      <c r="CH26" s="34">
        <f>HLOOKUP(CH$9,Realizado!$C$9:$AZ$40,$A26,0)</f>
        <v>29.498075300105118</v>
      </c>
      <c r="CI26" s="34">
        <f>HLOOKUP(CI$9,Programado!$C$9:$AZ$40,$A26,0)</f>
        <v>223.4967</v>
      </c>
      <c r="CJ26" s="34">
        <f>HLOOKUP(CJ$9,Realizado!$C$9:$AZ$40,$A26,0)</f>
        <v>225.69791711095485</v>
      </c>
      <c r="CK26" s="34">
        <f>HLOOKUP(CK$9,Programado!$C$9:$AZ$40,$A26,0)</f>
        <v>297.79379999999998</v>
      </c>
      <c r="CL26" s="34">
        <f>HLOOKUP(CL$9,Realizado!$C$9:$AZ$40,$A26,0)</f>
        <v>308.67579132575605</v>
      </c>
      <c r="CM26" s="34">
        <f>HLOOKUP(CM$9,Programado!$C$9:$AZ$40,$A26,0)</f>
        <v>185.91460000000001</v>
      </c>
      <c r="CN26" s="34">
        <f>HLOOKUP(CN$9,Realizado!$C$9:$AZ$40,$A26,0)</f>
        <v>174.85534244527642</v>
      </c>
      <c r="CO26" s="34">
        <f>HLOOKUP(CO$9,Programado!$C$9:$AZ$40,$A26,0)</f>
        <v>7.2758000000000003</v>
      </c>
      <c r="CP26" s="34">
        <f>HLOOKUP(CP$9,Realizado!$C$9:$AZ$40,$A26,0)</f>
        <v>7.1522490683453093</v>
      </c>
      <c r="CQ26" s="34">
        <f>HLOOKUP(CQ$9,Programado!$C$9:$AZ$40,$A26,0)</f>
        <v>181.1842</v>
      </c>
      <c r="CR26" s="34">
        <f>HLOOKUP(CR$9,Realizado!$C$9:$AZ$40,$A26,0)</f>
        <v>179.48251505629202</v>
      </c>
      <c r="CS26" s="34">
        <f>HLOOKUP(CS$9,Programado!$C$9:$AZ$40,$A26,0)</f>
        <v>342.08710000000002</v>
      </c>
      <c r="CT26" s="34">
        <f>HLOOKUP(CT$9,Realizado!$C$9:$AZ$40,$A26,0)</f>
        <v>336.16631079380102</v>
      </c>
      <c r="CU26" s="34">
        <f>HLOOKUP(CU$9,Programado!$C$9:$AZ$40,$A26,0)</f>
        <v>717.97209999999995</v>
      </c>
      <c r="CV26" s="34">
        <f>HLOOKUP(CV$9,Realizado!$C$9:$AZ$40,$A26,0)</f>
        <v>750.82458343787357</v>
      </c>
      <c r="CW26" s="34">
        <f>HLOOKUP(CW$9,Programado!$C$9:$AZ$40,$A26,0)</f>
        <v>549.99919999999997</v>
      </c>
      <c r="CX26" s="34">
        <f>HLOOKUP(CX$9,Realizado!$C$9:$AZ$40,$A26,0)</f>
        <v>544.34415892969685</v>
      </c>
      <c r="CY26" s="19">
        <f t="shared" si="0"/>
        <v>19111.888299999995</v>
      </c>
      <c r="CZ26" s="19">
        <f t="shared" si="1"/>
        <v>18726.479373850962</v>
      </c>
    </row>
    <row r="27" spans="1:107">
      <c r="A27" s="41">
        <v>19</v>
      </c>
      <c r="B27" s="18">
        <f t="shared" si="2"/>
        <v>45825</v>
      </c>
      <c r="C27" s="19">
        <f>HLOOKUP(C$9,Programado!$C$9:$AZ$40,$A27,0)</f>
        <v>0</v>
      </c>
      <c r="D27" s="19">
        <f>HLOOKUP(D$9,Realizado!$C$9:$AZ$40,$A27,0)</f>
        <v>0</v>
      </c>
      <c r="E27" s="19">
        <f>HLOOKUP(E$9,Programado!$C$9:$AZ$40,$A27,0)</f>
        <v>57.700800000000001</v>
      </c>
      <c r="F27" s="19">
        <f>HLOOKUP(F$9,Realizado!$C$9:$AZ$40,$A27,0)</f>
        <v>56.705679552929062</v>
      </c>
      <c r="G27" s="19">
        <f>HLOOKUP(G$9,Programado!$C$9:$AZ$40,$A27,0)</f>
        <v>0</v>
      </c>
      <c r="H27" s="19">
        <f>HLOOKUP(H$9,Realizado!$C$9:$AZ$40,$A27,0)</f>
        <v>0</v>
      </c>
      <c r="I27" s="19">
        <f>HLOOKUP(I$9,Programado!$C$9:$AZ$40,$A27,0)</f>
        <v>352.9117</v>
      </c>
      <c r="J27" s="19">
        <f>HLOOKUP(J$9,Realizado!$C$9:$AZ$40,$A27,0)</f>
        <v>357.06101611383076</v>
      </c>
      <c r="K27" s="19">
        <f>HLOOKUP(K$9,Programado!$C$9:$AZ$40,$A27,0)</f>
        <v>0.29670000000000002</v>
      </c>
      <c r="L27" s="19">
        <f>HLOOKUP(L$9,Realizado!$C$9:$AZ$40,$A27,0)</f>
        <v>0</v>
      </c>
      <c r="M27" s="19">
        <f>HLOOKUP(M$9,Programado!$C$9:$AZ$40,$A27,0)</f>
        <v>51.313400000000001</v>
      </c>
      <c r="N27" s="19">
        <f>HLOOKUP(N$9,Realizado!$C$9:$AZ$40,$A27,0)</f>
        <v>44.729042289995981</v>
      </c>
      <c r="O27" s="19">
        <f>HLOOKUP(O$9,Programado!$C$9:$AZ$40,$A27,0)</f>
        <v>67.052899999999994</v>
      </c>
      <c r="P27" s="19">
        <f>HLOOKUP(P$9,Realizado!$C$9:$AZ$40,$A27,0)</f>
        <v>63.477754824992928</v>
      </c>
      <c r="Q27" s="19">
        <f>HLOOKUP(Q$9,Programado!$C$9:$AZ$40,$A27,0)</f>
        <v>169.80629999999999</v>
      </c>
      <c r="R27" s="19">
        <f>HLOOKUP(R$9,Realizado!$C$9:$AZ$40,$A27,0)</f>
        <v>203.08174838794272</v>
      </c>
      <c r="S27" s="19">
        <f>HLOOKUP(S$9,Programado!$C$9:$AZ$40,$A27,0)</f>
        <v>32.002499999999998</v>
      </c>
      <c r="T27" s="19">
        <f>HLOOKUP(T$9,Realizado!$C$9:$AZ$40,$A27,0)</f>
        <v>12.50372194074775</v>
      </c>
      <c r="U27" s="19">
        <f>HLOOKUP(U$9,Programado!$C$9:$AZ$40,$A27,0)</f>
        <v>235.27340000000001</v>
      </c>
      <c r="V27" s="19">
        <f>HLOOKUP(V$9,Realizado!$C$9:$AZ$40,$A27,0)</f>
        <v>188.56026078262076</v>
      </c>
      <c r="W27" s="19">
        <f>HLOOKUP(W$9,Programado!$C$9:$AZ$40,$A27,0)</f>
        <v>356.76460000000003</v>
      </c>
      <c r="X27" s="19">
        <f>HLOOKUP(X$9,Realizado!$C$9:$AZ$40,$A27,0)</f>
        <v>256.86644796273157</v>
      </c>
      <c r="Y27" s="19">
        <f>HLOOKUP(Y$9,Programado!$C$9:$AZ$40,$A27,0)</f>
        <v>1578.2804000000001</v>
      </c>
      <c r="Z27" s="19">
        <f>HLOOKUP(Z$9,Realizado!$C$9:$AZ$40,$A27,0)</f>
        <v>1459.9801850875513</v>
      </c>
      <c r="AA27" s="19">
        <f>HLOOKUP(AA$9,Programado!$C$9:$AZ$40,$A27,0)</f>
        <v>1369.9423999999999</v>
      </c>
      <c r="AB27" s="19">
        <f>HLOOKUP(AB$9,Realizado!$C$9:$AZ$40,$A27,0)</f>
        <v>1198.6102756449873</v>
      </c>
      <c r="AC27" s="19">
        <f>HLOOKUP(AC$9,Programado!$C$9:$AZ$40,$A27,0)</f>
        <v>183.40790000000001</v>
      </c>
      <c r="AD27" s="19">
        <f>HLOOKUP(AD$9,Realizado!$C$9:$AZ$40,$A27,0)</f>
        <v>297.44364609370405</v>
      </c>
      <c r="AE27" s="19">
        <f>HLOOKUP(AE$9,Programado!$C$9:$AZ$40,$A27,0)</f>
        <v>815.00169999999991</v>
      </c>
      <c r="AF27" s="19">
        <f>HLOOKUP(AF$9,Realizado!$C$9:$AZ$40,$A27,0)</f>
        <v>818.16035793811693</v>
      </c>
      <c r="AG27" s="19">
        <f>HLOOKUP(AG$9,Programado!$C$9:$AZ$40,$A27,0)</f>
        <v>622.0009</v>
      </c>
      <c r="AH27" s="19">
        <f>HLOOKUP(AH$9,Realizado!$C$9:$AZ$40,$A27,0)</f>
        <v>579.25333546868683</v>
      </c>
      <c r="AI27" s="19">
        <f>HLOOKUP(AI$9,Programado!$C$9:$AZ$40,$A27,0)</f>
        <v>210.45870000000002</v>
      </c>
      <c r="AJ27" s="19">
        <f>HLOOKUP(AJ$9,Realizado!$C$9:$AZ$40,$A27,0)</f>
        <v>453.78591558954236</v>
      </c>
      <c r="AK27" s="19">
        <f>HLOOKUP(AK$9,Programado!$C$9:$AZ$40,$A27,0)</f>
        <v>348.34879999999998</v>
      </c>
      <c r="AL27" s="19">
        <f>HLOOKUP(AL$9,Realizado!$C$9:$AZ$40,$A27,0)</f>
        <v>336.93987407545279</v>
      </c>
      <c r="AM27" s="19">
        <f>HLOOKUP(AM$9,Programado!$C$9:$AZ$40,$A27,0)</f>
        <v>161.9992</v>
      </c>
      <c r="AN27" s="19">
        <f>HLOOKUP(AN$9,Realizado!$C$9:$AZ$40,$A27,0)</f>
        <v>133.22783419703177</v>
      </c>
      <c r="AO27" s="19">
        <f>HLOOKUP(AO$9,Programado!$C$9:$AZ$40,$A27,0)</f>
        <v>44.999099999999999</v>
      </c>
      <c r="AP27" s="19">
        <f>HLOOKUP(AP$9,Realizado!$C$9:$AZ$40,$A27,0)</f>
        <v>42.029885921677653</v>
      </c>
      <c r="AQ27" s="19">
        <f>HLOOKUP(AQ$9,Programado!$C$9:$AZ$40,$A27,0)</f>
        <v>22.0396</v>
      </c>
      <c r="AR27" s="19">
        <f>HLOOKUP(AR$9,Realizado!$C$9:$AZ$40,$A27,0)</f>
        <v>28.635783716549103</v>
      </c>
      <c r="AS27" s="19">
        <f>HLOOKUP(AS$9,Programado!$C$9:$AZ$40,$A27,0)</f>
        <v>302.81959999999998</v>
      </c>
      <c r="AT27" s="19">
        <f>HLOOKUP(AT$9,Realizado!$C$9:$AZ$40,$A27,0)</f>
        <v>333.34138078099943</v>
      </c>
      <c r="AU27" s="19">
        <f>HLOOKUP(AU$9,Programado!$C$9:$AZ$40,$A27,0)</f>
        <v>443.24090000000001</v>
      </c>
      <c r="AV27" s="19">
        <f>HLOOKUP(AV$9,Realizado!$C$9:$AZ$40,$A27,0)</f>
        <v>574.50367151473904</v>
      </c>
      <c r="AW27" s="19">
        <f>HLOOKUP(AW$9,Programado!$C$9:$AZ$40,$A27,0)</f>
        <v>148.5821</v>
      </c>
      <c r="AX27" s="19">
        <f>HLOOKUP(AX$9,Realizado!$C$9:$AZ$40,$A27,0)</f>
        <v>151.6239151069432</v>
      </c>
      <c r="AY27" s="19">
        <f>HLOOKUP(AY$9,Programado!$C$9:$AZ$40,$A27,0)</f>
        <v>7.5242000000000004</v>
      </c>
      <c r="AZ27" s="19">
        <f>HLOOKUP(AZ$9,Realizado!$C$9:$AZ$40,$A27,0)</f>
        <v>6.8881328353499134</v>
      </c>
      <c r="BA27" s="19">
        <f>HLOOKUP(BA$9,Programado!$C$9:$AZ$40,$A27,0)</f>
        <v>340</v>
      </c>
      <c r="BB27" s="19">
        <f>HLOOKUP(BB$9,Realizado!$C$9:$AZ$40,$A27,0)</f>
        <v>327.63800961868742</v>
      </c>
      <c r="BC27" s="19">
        <f>HLOOKUP(BC$9,Programado!$C$9:$AZ$40,$A27,0)</f>
        <v>1200</v>
      </c>
      <c r="BD27" s="19">
        <f>HLOOKUP(BD$9,Realizado!$C$9:$AZ$40,$A27,0)</f>
        <v>1077.0313585702324</v>
      </c>
      <c r="BE27" s="19">
        <f>HLOOKUP(BE$9,Programado!$C$9:$AZ$40,$A27,0)</f>
        <v>2200.0000999999997</v>
      </c>
      <c r="BF27" s="19">
        <f>HLOOKUP(BF$9,Realizado!$C$9:$AZ$40,$A27,0)</f>
        <v>2133.6598665724059</v>
      </c>
      <c r="BG27" s="19">
        <f>HLOOKUP(BG$9,Programado!$C$9:$AZ$40,$A27,0)</f>
        <v>0</v>
      </c>
      <c r="BH27" s="19">
        <f>HLOOKUP(BH$9,Realizado!$C$9:$AZ$40,$A27,0)</f>
        <v>0</v>
      </c>
      <c r="BI27" s="19">
        <f>HLOOKUP(BI$9,Programado!$C$9:$AZ$40,$A27,0)</f>
        <v>255</v>
      </c>
      <c r="BJ27" s="19">
        <f>HLOOKUP(BJ$9,Realizado!$C$9:$AZ$40,$A27,0)</f>
        <v>255.00000000000003</v>
      </c>
      <c r="BK27" s="19">
        <f>HLOOKUP(BK$9,Programado!$C$9:$AZ$40,$A27,0)</f>
        <v>242.69630000000001</v>
      </c>
      <c r="BL27" s="19">
        <f>HLOOKUP(BL$9,Realizado!$C$9:$AZ$40,$A27,0)</f>
        <v>247.99322471215419</v>
      </c>
      <c r="BM27" s="19">
        <f>HLOOKUP(BM$9,Programado!$C$9:$AZ$40,$A27,0)</f>
        <v>3200.0009</v>
      </c>
      <c r="BN27" s="19">
        <f>HLOOKUP(BN$9,Realizado!$C$9:$AZ$40,$A27,0)</f>
        <v>3219.6688378177578</v>
      </c>
      <c r="BO27" s="19">
        <f>HLOOKUP(BO$9,Programado!$C$9:$AZ$40,$A27,0)</f>
        <v>257.33999999999997</v>
      </c>
      <c r="BP27" s="19">
        <f>HLOOKUP(BP$9,Realizado!$C$9:$AZ$40,$A27,0)</f>
        <v>237.87431106906647</v>
      </c>
      <c r="BQ27" s="19">
        <f>HLOOKUP(BQ$9,Programado!$C$9:$AZ$40,$A27,0)</f>
        <v>795.01960000000008</v>
      </c>
      <c r="BR27" s="19">
        <f>HLOOKUP(BR$9,Realizado!$C$9:$AZ$40,$A27,0)</f>
        <v>669.89877679799883</v>
      </c>
      <c r="BS27" s="19">
        <f>HLOOKUP(BS$9,Programado!$C$9:$AZ$40,$A27,0)</f>
        <v>0</v>
      </c>
      <c r="BT27" s="19">
        <f>HLOOKUP(BT$9,Realizado!$C$9:$AZ$40,$A27,0)</f>
        <v>0</v>
      </c>
      <c r="BU27" s="19">
        <f>HLOOKUP(BU$9,Programado!$C$9:$AZ$40,$A27,0)</f>
        <v>151.3963</v>
      </c>
      <c r="BV27" s="19">
        <f>HLOOKUP(BV$9,Realizado!$C$9:$AZ$40,$A27,0)</f>
        <v>153.14406329989461</v>
      </c>
      <c r="BW27" s="19">
        <f>HLOOKUP(BW$9,Programado!$C$9:$AZ$40,$A27,0)</f>
        <v>515.17589999999996</v>
      </c>
      <c r="BX27" s="19">
        <f>HLOOKUP(BX$9,Realizado!$C$9:$AZ$40,$A27,0)</f>
        <v>512.96584574858207</v>
      </c>
      <c r="BY27" s="19">
        <f>HLOOKUP(BY$9,Programado!$C$9:$AZ$40,$A27,0)</f>
        <v>219.59539999999998</v>
      </c>
      <c r="BZ27" s="19">
        <f>HLOOKUP(BZ$9,Realizado!$C$9:$AZ$40,$A27,0)</f>
        <v>217.60088655946882</v>
      </c>
      <c r="CA27" s="19">
        <f>HLOOKUP(CA$9,Programado!$C$9:$AZ$40,$A27,0)</f>
        <v>32.194600000000001</v>
      </c>
      <c r="CB27" s="19">
        <f>HLOOKUP(CB$9,Realizado!$C$9:$AZ$40,$A27,0)</f>
        <v>32.156449734477974</v>
      </c>
      <c r="CC27" s="19">
        <f>HLOOKUP(CC$9,Programado!$C$9:$AZ$40,$A27,0)</f>
        <v>231.19630000000001</v>
      </c>
      <c r="CD27" s="19">
        <f>HLOOKUP(CD$9,Realizado!$C$9:$AZ$40,$A27,0)</f>
        <v>246.84258447743764</v>
      </c>
      <c r="CE27" s="19">
        <f>HLOOKUP(CE$9,Programado!$C$9:$AZ$40,$A27,0)</f>
        <v>77.394999999999996</v>
      </c>
      <c r="CF27" s="19">
        <f>HLOOKUP(CF$9,Realizado!$C$9:$AZ$40,$A27,0)</f>
        <v>76.930612284070577</v>
      </c>
      <c r="CG27" s="19">
        <f>HLOOKUP(CG$9,Programado!$C$9:$AZ$40,$A27,0)</f>
        <v>28.1967</v>
      </c>
      <c r="CH27" s="19">
        <f>HLOOKUP(CH$9,Realizado!$C$9:$AZ$40,$A27,0)</f>
        <v>30.243167671250518</v>
      </c>
      <c r="CI27" s="19">
        <f>HLOOKUP(CI$9,Programado!$C$9:$AZ$40,$A27,0)</f>
        <v>225.0967</v>
      </c>
      <c r="CJ27" s="19">
        <f>HLOOKUP(CJ$9,Realizado!$C$9:$AZ$40,$A27,0)</f>
        <v>219.4521358926512</v>
      </c>
      <c r="CK27" s="19">
        <f>HLOOKUP(CK$9,Programado!$C$9:$AZ$40,$A27,0)</f>
        <v>300.59380000000004</v>
      </c>
      <c r="CL27" s="19">
        <f>HLOOKUP(CL$9,Realizado!$C$9:$AZ$40,$A27,0)</f>
        <v>291.42248920632755</v>
      </c>
      <c r="CM27" s="19">
        <f>HLOOKUP(CM$9,Programado!$C$9:$AZ$40,$A27,0)</f>
        <v>186.75660000000002</v>
      </c>
      <c r="CN27" s="19">
        <f>HLOOKUP(CN$9,Realizado!$C$9:$AZ$40,$A27,0)</f>
        <v>189.6921550346965</v>
      </c>
      <c r="CO27" s="19">
        <f>HLOOKUP(CO$9,Programado!$C$9:$AZ$40,$A27,0)</f>
        <v>7.9496000000000002</v>
      </c>
      <c r="CP27" s="19">
        <f>HLOOKUP(CP$9,Realizado!$C$9:$AZ$40,$A27,0)</f>
        <v>7.6108555749518008</v>
      </c>
      <c r="CQ27" s="19">
        <f>HLOOKUP(CQ$9,Programado!$C$9:$AZ$40,$A27,0)</f>
        <v>189.29040000000001</v>
      </c>
      <c r="CR27" s="19">
        <f>HLOOKUP(CR$9,Realizado!$C$9:$AZ$40,$A27,0)</f>
        <v>185.98051365846482</v>
      </c>
      <c r="CS27" s="19">
        <f>HLOOKUP(CS$9,Programado!$C$9:$AZ$40,$A27,0)</f>
        <v>340.35289999999998</v>
      </c>
      <c r="CT27" s="19">
        <f>HLOOKUP(CT$9,Realizado!$C$9:$AZ$40,$A27,0)</f>
        <v>332.94932194175573</v>
      </c>
      <c r="CU27" s="19">
        <f>HLOOKUP(CU$9,Programado!$C$9:$AZ$40,$A27,0)</f>
        <v>781.66800000000001</v>
      </c>
      <c r="CV27" s="19">
        <f>HLOOKUP(CV$9,Realizado!$C$9:$AZ$40,$A27,0)</f>
        <v>793.1008358787833</v>
      </c>
      <c r="CW27" s="19">
        <f>HLOOKUP(CW$9,Programado!$C$9:$AZ$40,$A27,0)</f>
        <v>549.99919999999997</v>
      </c>
      <c r="CX27" s="19">
        <f>HLOOKUP(CX$9,Realizado!$C$9:$AZ$40,$A27,0)</f>
        <v>536.68613919310178</v>
      </c>
      <c r="CY27" s="19">
        <f t="shared" si="0"/>
        <v>19908.682099999995</v>
      </c>
      <c r="CZ27" s="19">
        <f t="shared" si="1"/>
        <v>19592.952307141346</v>
      </c>
      <c r="DA27" s="1"/>
      <c r="DB27" s="1"/>
      <c r="DC27" s="1"/>
    </row>
    <row r="28" spans="1:107" s="38" customFormat="1">
      <c r="A28" s="42">
        <v>20</v>
      </c>
      <c r="B28" s="35">
        <f t="shared" si="2"/>
        <v>45826</v>
      </c>
      <c r="C28" s="34">
        <f>HLOOKUP(C$9,Programado!$C$9:$AZ$40,$A28,0)</f>
        <v>0</v>
      </c>
      <c r="D28" s="34">
        <f>HLOOKUP(D$9,Realizado!$C$9:$AZ$40,$A28,0)</f>
        <v>0</v>
      </c>
      <c r="E28" s="34">
        <f>HLOOKUP(E$9,Programado!$C$9:$AZ$40,$A28,0)</f>
        <v>58.496699999999997</v>
      </c>
      <c r="F28" s="34">
        <f>HLOOKUP(F$9,Realizado!$C$9:$AZ$40,$A28,0)</f>
        <v>57.072015471267783</v>
      </c>
      <c r="G28" s="34">
        <f>HLOOKUP(G$9,Programado!$C$9:$AZ$40,$A28,0)</f>
        <v>0</v>
      </c>
      <c r="H28" s="34">
        <f>HLOOKUP(H$9,Realizado!$C$9:$AZ$40,$A28,0)</f>
        <v>0</v>
      </c>
      <c r="I28" s="34">
        <f>HLOOKUP(I$9,Programado!$C$9:$AZ$40,$A28,0)</f>
        <v>382.59219999999999</v>
      </c>
      <c r="J28" s="34">
        <f>HLOOKUP(J$9,Realizado!$C$9:$AZ$40,$A28,0)</f>
        <v>404.00359909269639</v>
      </c>
      <c r="K28" s="34">
        <f>HLOOKUP(K$9,Programado!$C$9:$AZ$40,$A28,0)</f>
        <v>0.29670000000000002</v>
      </c>
      <c r="L28" s="34">
        <f>HLOOKUP(L$9,Realizado!$C$9:$AZ$40,$A28,0)</f>
        <v>0</v>
      </c>
      <c r="M28" s="34">
        <f>HLOOKUP(M$9,Programado!$C$9:$AZ$40,$A28,0)</f>
        <v>43.910900000000005</v>
      </c>
      <c r="N28" s="34">
        <f>HLOOKUP(N$9,Realizado!$C$9:$AZ$40,$A28,0)</f>
        <v>42.120804176077755</v>
      </c>
      <c r="O28" s="34">
        <f>HLOOKUP(O$9,Programado!$C$9:$AZ$40,$A28,0)</f>
        <v>69.319999999999993</v>
      </c>
      <c r="P28" s="34">
        <f>HLOOKUP(P$9,Realizado!$C$9:$AZ$40,$A28,0)</f>
        <v>53.702141984788611</v>
      </c>
      <c r="Q28" s="34">
        <f>HLOOKUP(Q$9,Programado!$C$9:$AZ$40,$A28,0)</f>
        <v>211.9975</v>
      </c>
      <c r="R28" s="34">
        <f>HLOOKUP(R$9,Realizado!$C$9:$AZ$40,$A28,0)</f>
        <v>193.70197794611408</v>
      </c>
      <c r="S28" s="34">
        <f>HLOOKUP(S$9,Programado!$C$9:$AZ$40,$A28,0)</f>
        <v>32.002499999999998</v>
      </c>
      <c r="T28" s="34">
        <f>HLOOKUP(T$9,Realizado!$C$9:$AZ$40,$A28,0)</f>
        <v>13.267630156404536</v>
      </c>
      <c r="U28" s="34">
        <f>HLOOKUP(U$9,Programado!$C$9:$AZ$40,$A28,0)</f>
        <v>203.6712</v>
      </c>
      <c r="V28" s="34">
        <f>HLOOKUP(V$9,Realizado!$C$9:$AZ$40,$A28,0)</f>
        <v>202.98563955204864</v>
      </c>
      <c r="W28" s="34">
        <f>HLOOKUP(W$9,Programado!$C$9:$AZ$40,$A28,0)</f>
        <v>357.32170000000002</v>
      </c>
      <c r="X28" s="34">
        <f>HLOOKUP(X$9,Realizado!$C$9:$AZ$40,$A28,0)</f>
        <v>254.01740707962392</v>
      </c>
      <c r="Y28" s="34">
        <f>HLOOKUP(Y$9,Programado!$C$9:$AZ$40,$A28,0)</f>
        <v>1517.4788000000003</v>
      </c>
      <c r="Z28" s="34">
        <f>HLOOKUP(Z$9,Realizado!$C$9:$AZ$40,$A28,0)</f>
        <v>1440.3295755350505</v>
      </c>
      <c r="AA28" s="34">
        <f>HLOOKUP(AA$9,Programado!$C$9:$AZ$40,$A28,0)</f>
        <v>1300.548</v>
      </c>
      <c r="AB28" s="34">
        <f>HLOOKUP(AB$9,Realizado!$C$9:$AZ$40,$A28,0)</f>
        <v>1127.1488344856425</v>
      </c>
      <c r="AC28" s="34">
        <f>HLOOKUP(AC$9,Programado!$C$9:$AZ$40,$A28,0)</f>
        <v>179.99959999999999</v>
      </c>
      <c r="AD28" s="34">
        <f>HLOOKUP(AD$9,Realizado!$C$9:$AZ$40,$A28,0)</f>
        <v>370.57337347504551</v>
      </c>
      <c r="AE28" s="34">
        <f>HLOOKUP(AE$9,Programado!$C$9:$AZ$40,$A28,0)</f>
        <v>829.99380000000008</v>
      </c>
      <c r="AF28" s="34">
        <f>HLOOKUP(AF$9,Realizado!$C$9:$AZ$40,$A28,0)</f>
        <v>818.81393667085285</v>
      </c>
      <c r="AG28" s="34">
        <f>HLOOKUP(AG$9,Programado!$C$9:$AZ$40,$A28,0)</f>
        <v>607.00040000000001</v>
      </c>
      <c r="AH28" s="34">
        <f>HLOOKUP(AH$9,Realizado!$C$9:$AZ$40,$A28,0)</f>
        <v>583.59673556871837</v>
      </c>
      <c r="AI28" s="34">
        <f>HLOOKUP(AI$9,Programado!$C$9:$AZ$40,$A28,0)</f>
        <v>162.5829</v>
      </c>
      <c r="AJ28" s="34">
        <f>HLOOKUP(AJ$9,Realizado!$C$9:$AZ$40,$A28,0)</f>
        <v>446.79112322097853</v>
      </c>
      <c r="AK28" s="34">
        <f>HLOOKUP(AK$9,Programado!$C$9:$AZ$40,$A28,0)</f>
        <v>315.15039999999999</v>
      </c>
      <c r="AL28" s="34">
        <f>HLOOKUP(AL$9,Realizado!$C$9:$AZ$40,$A28,0)</f>
        <v>326.83594368575626</v>
      </c>
      <c r="AM28" s="34">
        <f>HLOOKUP(AM$9,Programado!$C$9:$AZ$40,$A28,0)</f>
        <v>135.00040000000001</v>
      </c>
      <c r="AN28" s="34">
        <f>HLOOKUP(AN$9,Realizado!$C$9:$AZ$40,$A28,0)</f>
        <v>142.7041004762751</v>
      </c>
      <c r="AO28" s="34">
        <f>HLOOKUP(AO$9,Programado!$C$9:$AZ$40,$A28,0)</f>
        <v>44.000799999999998</v>
      </c>
      <c r="AP28" s="34">
        <f>HLOOKUP(AP$9,Realizado!$C$9:$AZ$40,$A28,0)</f>
        <v>43.24537183203158</v>
      </c>
      <c r="AQ28" s="34">
        <f>HLOOKUP(AQ$9,Programado!$C$9:$AZ$40,$A28,0)</f>
        <v>21.508299999999998</v>
      </c>
      <c r="AR28" s="34">
        <f>HLOOKUP(AR$9,Realizado!$C$9:$AZ$40,$A28,0)</f>
        <v>23.474855155244413</v>
      </c>
      <c r="AS28" s="34">
        <f>HLOOKUP(AS$9,Programado!$C$9:$AZ$40,$A28,0)</f>
        <v>364.68789999999996</v>
      </c>
      <c r="AT28" s="34">
        <f>HLOOKUP(AT$9,Realizado!$C$9:$AZ$40,$A28,0)</f>
        <v>306.6506207854506</v>
      </c>
      <c r="AU28" s="34">
        <f>HLOOKUP(AU$9,Programado!$C$9:$AZ$40,$A28,0)</f>
        <v>665.28089999999997</v>
      </c>
      <c r="AV28" s="34">
        <f>HLOOKUP(AV$9,Realizado!$C$9:$AZ$40,$A28,0)</f>
        <v>534.94501554453427</v>
      </c>
      <c r="AW28" s="34">
        <f>HLOOKUP(AW$9,Programado!$C$9:$AZ$40,$A28,0)</f>
        <v>148.55590000000001</v>
      </c>
      <c r="AX28" s="34">
        <f>HLOOKUP(AX$9,Realizado!$C$9:$AZ$40,$A28,0)</f>
        <v>150.60907423129356</v>
      </c>
      <c r="AY28" s="34">
        <f>HLOOKUP(AY$9,Programado!$C$9:$AZ$40,$A28,0)</f>
        <v>5.8063000000000002</v>
      </c>
      <c r="AZ28" s="34">
        <f>HLOOKUP(AZ$9,Realizado!$C$9:$AZ$40,$A28,0)</f>
        <v>7.0473459740783513</v>
      </c>
      <c r="BA28" s="34">
        <f>HLOOKUP(BA$9,Programado!$C$9:$AZ$40,$A28,0)</f>
        <v>340</v>
      </c>
      <c r="BB28" s="34">
        <f>HLOOKUP(BB$9,Realizado!$C$9:$AZ$40,$A28,0)</f>
        <v>348.45190759499593</v>
      </c>
      <c r="BC28" s="34">
        <f>HLOOKUP(BC$9,Programado!$C$9:$AZ$40,$A28,0)</f>
        <v>1049.9994999999999</v>
      </c>
      <c r="BD28" s="34">
        <f>HLOOKUP(BD$9,Realizado!$C$9:$AZ$40,$A28,0)</f>
        <v>1015.4062750596956</v>
      </c>
      <c r="BE28" s="34">
        <f>HLOOKUP(BE$9,Programado!$C$9:$AZ$40,$A28,0)</f>
        <v>2199.9982999999997</v>
      </c>
      <c r="BF28" s="34">
        <f>HLOOKUP(BF$9,Realizado!$C$9:$AZ$40,$A28,0)</f>
        <v>2117.0475588838922</v>
      </c>
      <c r="BG28" s="34">
        <f>HLOOKUP(BG$9,Programado!$C$9:$AZ$40,$A28,0)</f>
        <v>0</v>
      </c>
      <c r="BH28" s="34">
        <f>HLOOKUP(BH$9,Realizado!$C$9:$AZ$40,$A28,0)</f>
        <v>0</v>
      </c>
      <c r="BI28" s="34">
        <f>HLOOKUP(BI$9,Programado!$C$9:$AZ$40,$A28,0)</f>
        <v>437.49790000000002</v>
      </c>
      <c r="BJ28" s="34">
        <f>HLOOKUP(BJ$9,Realizado!$C$9:$AZ$40,$A28,0)</f>
        <v>437.49790000000002</v>
      </c>
      <c r="BK28" s="34">
        <f>HLOOKUP(BK$9,Programado!$C$9:$AZ$40,$A28,0)</f>
        <v>256.67</v>
      </c>
      <c r="BL28" s="34">
        <f>HLOOKUP(BL$9,Realizado!$C$9:$AZ$40,$A28,0)</f>
        <v>264.89574067509568</v>
      </c>
      <c r="BM28" s="34">
        <f>HLOOKUP(BM$9,Programado!$C$9:$AZ$40,$A28,0)</f>
        <v>3875.0028999999995</v>
      </c>
      <c r="BN28" s="34">
        <f>HLOOKUP(BN$9,Realizado!$C$9:$AZ$40,$A28,0)</f>
        <v>3788.5273298913717</v>
      </c>
      <c r="BO28" s="34">
        <f>HLOOKUP(BO$9,Programado!$C$9:$AZ$40,$A28,0)</f>
        <v>246.97669999999999</v>
      </c>
      <c r="BP28" s="34">
        <f>HLOOKUP(BP$9,Realizado!$C$9:$AZ$40,$A28,0)</f>
        <v>240.75583286970979</v>
      </c>
      <c r="BQ28" s="34">
        <f>HLOOKUP(BQ$9,Programado!$C$9:$AZ$40,$A28,0)</f>
        <v>780.00330000000008</v>
      </c>
      <c r="BR28" s="34">
        <f>HLOOKUP(BR$9,Realizado!$C$9:$AZ$40,$A28,0)</f>
        <v>659.16586476087627</v>
      </c>
      <c r="BS28" s="34">
        <f>HLOOKUP(BS$9,Programado!$C$9:$AZ$40,$A28,0)</f>
        <v>0</v>
      </c>
      <c r="BT28" s="34">
        <f>HLOOKUP(BT$9,Realizado!$C$9:$AZ$40,$A28,0)</f>
        <v>0</v>
      </c>
      <c r="BU28" s="34">
        <f>HLOOKUP(BU$9,Programado!$C$9:$AZ$40,$A28,0)</f>
        <v>162.4958</v>
      </c>
      <c r="BV28" s="34">
        <f>HLOOKUP(BV$9,Realizado!$C$9:$AZ$40,$A28,0)</f>
        <v>158.33288444087944</v>
      </c>
      <c r="BW28" s="34">
        <f>HLOOKUP(BW$9,Programado!$C$9:$AZ$40,$A28,0)</f>
        <v>502.0566</v>
      </c>
      <c r="BX28" s="34">
        <f>HLOOKUP(BX$9,Realizado!$C$9:$AZ$40,$A28,0)</f>
        <v>503.44456239406281</v>
      </c>
      <c r="BY28" s="34">
        <f>HLOOKUP(BY$9,Programado!$C$9:$AZ$40,$A28,0)</f>
        <v>221.69579999999999</v>
      </c>
      <c r="BZ28" s="34">
        <f>HLOOKUP(BZ$9,Realizado!$C$9:$AZ$40,$A28,0)</f>
        <v>224.78782794431393</v>
      </c>
      <c r="CA28" s="34">
        <f>HLOOKUP(CA$9,Programado!$C$9:$AZ$40,$A28,0)</f>
        <v>31.996700000000001</v>
      </c>
      <c r="CB28" s="34">
        <f>HLOOKUP(CB$9,Realizado!$C$9:$AZ$40,$A28,0)</f>
        <v>29.47038048367094</v>
      </c>
      <c r="CC28" s="34">
        <f>HLOOKUP(CC$9,Programado!$C$9:$AZ$40,$A28,0)</f>
        <v>228.3954</v>
      </c>
      <c r="CD28" s="34">
        <f>HLOOKUP(CD$9,Realizado!$C$9:$AZ$40,$A28,0)</f>
        <v>229.13236237486285</v>
      </c>
      <c r="CE28" s="34">
        <f>HLOOKUP(CE$9,Programado!$C$9:$AZ$40,$A28,0)</f>
        <v>80.5946</v>
      </c>
      <c r="CF28" s="34">
        <f>HLOOKUP(CF$9,Realizado!$C$9:$AZ$40,$A28,0)</f>
        <v>79.219330994041925</v>
      </c>
      <c r="CG28" s="34">
        <f>HLOOKUP(CG$9,Programado!$C$9:$AZ$40,$A28,0)</f>
        <v>22.0946</v>
      </c>
      <c r="CH28" s="34">
        <f>HLOOKUP(CH$9,Realizado!$C$9:$AZ$40,$A28,0)</f>
        <v>25.934189340520831</v>
      </c>
      <c r="CI28" s="34">
        <f>HLOOKUP(CI$9,Programado!$C$9:$AZ$40,$A28,0)</f>
        <v>243.69460000000001</v>
      </c>
      <c r="CJ28" s="34">
        <f>HLOOKUP(CJ$9,Realizado!$C$9:$AZ$40,$A28,0)</f>
        <v>247.42959168685562</v>
      </c>
      <c r="CK28" s="34">
        <f>HLOOKUP(CK$9,Programado!$C$9:$AZ$40,$A28,0)</f>
        <v>287.99669999999998</v>
      </c>
      <c r="CL28" s="34">
        <f>HLOOKUP(CL$9,Realizado!$C$9:$AZ$40,$A28,0)</f>
        <v>288.02709420808901</v>
      </c>
      <c r="CM28" s="34">
        <f>HLOOKUP(CM$9,Programado!$C$9:$AZ$40,$A28,0)</f>
        <v>188.34370000000001</v>
      </c>
      <c r="CN28" s="34">
        <f>HLOOKUP(CN$9,Realizado!$C$9:$AZ$40,$A28,0)</f>
        <v>189.10311593325417</v>
      </c>
      <c r="CO28" s="34">
        <f>HLOOKUP(CO$9,Programado!$C$9:$AZ$40,$A28,0)</f>
        <v>7.9245999999999999</v>
      </c>
      <c r="CP28" s="34">
        <f>HLOOKUP(CP$9,Realizado!$C$9:$AZ$40,$A28,0)</f>
        <v>8.4588237593305191</v>
      </c>
      <c r="CQ28" s="34">
        <f>HLOOKUP(CQ$9,Programado!$C$9:$AZ$40,$A28,0)</f>
        <v>186.21129999999999</v>
      </c>
      <c r="CR28" s="34">
        <f>HLOOKUP(CR$9,Realizado!$C$9:$AZ$40,$A28,0)</f>
        <v>181.58624918399539</v>
      </c>
      <c r="CS28" s="34">
        <f>HLOOKUP(CS$9,Programado!$C$9:$AZ$40,$A28,0)</f>
        <v>337.23250000000002</v>
      </c>
      <c r="CT28" s="34">
        <f>HLOOKUP(CT$9,Realizado!$C$9:$AZ$40,$A28,0)</f>
        <v>330.62164505188821</v>
      </c>
      <c r="CU28" s="34">
        <f>HLOOKUP(CU$9,Programado!$C$9:$AZ$40,$A28,0)</f>
        <v>785.41010000000006</v>
      </c>
      <c r="CV28" s="34">
        <f>HLOOKUP(CV$9,Realizado!$C$9:$AZ$40,$A28,0)</f>
        <v>807.79211825668403</v>
      </c>
      <c r="CW28" s="34">
        <f>HLOOKUP(CW$9,Programado!$C$9:$AZ$40,$A28,0)</f>
        <v>820</v>
      </c>
      <c r="CX28" s="34">
        <f>HLOOKUP(CX$9,Realizado!$C$9:$AZ$40,$A28,0)</f>
        <v>881.52056058172877</v>
      </c>
      <c r="CY28" s="19">
        <f t="shared" si="0"/>
        <v>20949.4954</v>
      </c>
      <c r="CZ28" s="19">
        <f t="shared" si="1"/>
        <v>20600.246268469782</v>
      </c>
    </row>
    <row r="29" spans="1:107">
      <c r="A29" s="41">
        <v>21</v>
      </c>
      <c r="B29" s="18">
        <f t="shared" si="2"/>
        <v>45827</v>
      </c>
      <c r="C29" s="19">
        <f>HLOOKUP(C$9,Programado!$C$9:$AZ$40,$A29,0)</f>
        <v>0</v>
      </c>
      <c r="D29" s="19">
        <f>HLOOKUP(D$9,Realizado!$C$9:$AZ$40,$A29,0)</f>
        <v>0</v>
      </c>
      <c r="E29" s="19">
        <f>HLOOKUP(E$9,Programado!$C$9:$AZ$40,$A29,0)</f>
        <v>63.19</v>
      </c>
      <c r="F29" s="19">
        <f>HLOOKUP(F$9,Realizado!$C$9:$AZ$40,$A29,0)</f>
        <v>56.407416628395893</v>
      </c>
      <c r="G29" s="19">
        <f>HLOOKUP(G$9,Programado!$C$9:$AZ$40,$A29,0)</f>
        <v>0</v>
      </c>
      <c r="H29" s="19">
        <f>HLOOKUP(H$9,Realizado!$C$9:$AZ$40,$A29,0)</f>
        <v>0</v>
      </c>
      <c r="I29" s="19">
        <f>HLOOKUP(I$9,Programado!$C$9:$AZ$40,$A29,0)</f>
        <v>381.2063</v>
      </c>
      <c r="J29" s="19">
        <f>HLOOKUP(J$9,Realizado!$C$9:$AZ$40,$A29,0)</f>
        <v>375.38809167153477</v>
      </c>
      <c r="K29" s="19">
        <f>HLOOKUP(K$9,Programado!$C$9:$AZ$40,$A29,0)</f>
        <v>0.31709999999999999</v>
      </c>
      <c r="L29" s="19">
        <f>HLOOKUP(L$9,Realizado!$C$9:$AZ$40,$A29,0)</f>
        <v>0</v>
      </c>
      <c r="M29" s="19">
        <f>HLOOKUP(M$9,Programado!$C$9:$AZ$40,$A29,0)</f>
        <v>49.589599999999997</v>
      </c>
      <c r="N29" s="19">
        <f>HLOOKUP(N$9,Realizado!$C$9:$AZ$40,$A29,0)</f>
        <v>41.201107259712629</v>
      </c>
      <c r="O29" s="19">
        <f>HLOOKUP(O$9,Programado!$C$9:$AZ$40,$A29,0)</f>
        <v>74.912999999999997</v>
      </c>
      <c r="P29" s="19">
        <f>HLOOKUP(P$9,Realizado!$C$9:$AZ$40,$A29,0)</f>
        <v>33.423539493497145</v>
      </c>
      <c r="Q29" s="19">
        <f>HLOOKUP(Q$9,Programado!$C$9:$AZ$40,$A29,0)</f>
        <v>212.22500000000002</v>
      </c>
      <c r="R29" s="19">
        <f>HLOOKUP(R$9,Realizado!$C$9:$AZ$40,$A29,0)</f>
        <v>246.12731159753426</v>
      </c>
      <c r="S29" s="19">
        <f>HLOOKUP(S$9,Programado!$C$9:$AZ$40,$A29,0)</f>
        <v>32.9358</v>
      </c>
      <c r="T29" s="19">
        <f>HLOOKUP(T$9,Realizado!$C$9:$AZ$40,$A29,0)</f>
        <v>19.305934996451544</v>
      </c>
      <c r="U29" s="19">
        <f>HLOOKUP(U$9,Programado!$C$9:$AZ$40,$A29,0)</f>
        <v>194.37</v>
      </c>
      <c r="V29" s="19">
        <f>HLOOKUP(V$9,Realizado!$C$9:$AZ$40,$A29,0)</f>
        <v>200.62578623087944</v>
      </c>
      <c r="W29" s="19">
        <f>HLOOKUP(W$9,Programado!$C$9:$AZ$40,$A29,0)</f>
        <v>357.58010000000002</v>
      </c>
      <c r="X29" s="19">
        <f>HLOOKUP(X$9,Realizado!$C$9:$AZ$40,$A29,0)</f>
        <v>236.65817838684438</v>
      </c>
      <c r="Y29" s="19">
        <f>HLOOKUP(Y$9,Programado!$C$9:$AZ$40,$A29,0)</f>
        <v>1552.9141999999997</v>
      </c>
      <c r="Z29" s="19">
        <f>HLOOKUP(Z$9,Realizado!$C$9:$AZ$40,$A29,0)</f>
        <v>1458.6437522430704</v>
      </c>
      <c r="AA29" s="19">
        <f>HLOOKUP(AA$9,Programado!$C$9:$AZ$40,$A29,0)</f>
        <v>1286.3265999999999</v>
      </c>
      <c r="AB29" s="19">
        <f>HLOOKUP(AB$9,Realizado!$C$9:$AZ$40,$A29,0)</f>
        <v>1081.4876413702145</v>
      </c>
      <c r="AC29" s="19">
        <f>HLOOKUP(AC$9,Programado!$C$9:$AZ$40,$A29,0)</f>
        <v>230.4992</v>
      </c>
      <c r="AD29" s="19">
        <f>HLOOKUP(AD$9,Realizado!$C$9:$AZ$40,$A29,0)</f>
        <v>349.43865295375906</v>
      </c>
      <c r="AE29" s="19">
        <f>HLOOKUP(AE$9,Programado!$C$9:$AZ$40,$A29,0)</f>
        <v>845.00120000000004</v>
      </c>
      <c r="AF29" s="19">
        <f>HLOOKUP(AF$9,Realizado!$C$9:$AZ$40,$A29,0)</f>
        <v>818.34351542110687</v>
      </c>
      <c r="AG29" s="19">
        <f>HLOOKUP(AG$9,Programado!$C$9:$AZ$40,$A29,0)</f>
        <v>590.00080000000003</v>
      </c>
      <c r="AH29" s="19">
        <f>HLOOKUP(AH$9,Realizado!$C$9:$AZ$40,$A29,0)</f>
        <v>556.38245503030805</v>
      </c>
      <c r="AI29" s="19">
        <f>HLOOKUP(AI$9,Programado!$C$9:$AZ$40,$A29,0)</f>
        <v>172.66669999999999</v>
      </c>
      <c r="AJ29" s="19">
        <f>HLOOKUP(AJ$9,Realizado!$C$9:$AZ$40,$A29,0)</f>
        <v>414.91634751417598</v>
      </c>
      <c r="AK29" s="19">
        <f>HLOOKUP(AK$9,Programado!$C$9:$AZ$40,$A29,0)</f>
        <v>285.25080000000003</v>
      </c>
      <c r="AL29" s="19">
        <f>HLOOKUP(AL$9,Realizado!$C$9:$AZ$40,$A29,0)</f>
        <v>280.01349025749943</v>
      </c>
      <c r="AM29" s="19">
        <f>HLOOKUP(AM$9,Programado!$C$9:$AZ$40,$A29,0)</f>
        <v>96.333299999999994</v>
      </c>
      <c r="AN29" s="19">
        <f>HLOOKUP(AN$9,Realizado!$C$9:$AZ$40,$A29,0)</f>
        <v>70.052899188543378</v>
      </c>
      <c r="AO29" s="19">
        <f>HLOOKUP(AO$9,Programado!$C$9:$AZ$40,$A29,0)</f>
        <v>31.166699999999999</v>
      </c>
      <c r="AP29" s="19">
        <f>HLOOKUP(AP$9,Realizado!$C$9:$AZ$40,$A29,0)</f>
        <v>31.752818112850726</v>
      </c>
      <c r="AQ29" s="19">
        <f>HLOOKUP(AQ$9,Programado!$C$9:$AZ$40,$A29,0)</f>
        <v>15.404199999999999</v>
      </c>
      <c r="AR29" s="19">
        <f>HLOOKUP(AR$9,Realizado!$C$9:$AZ$40,$A29,0)</f>
        <v>9.1567356695167863</v>
      </c>
      <c r="AS29" s="19">
        <f>HLOOKUP(AS$9,Programado!$C$9:$AZ$40,$A29,0)</f>
        <v>294.60289999999998</v>
      </c>
      <c r="AT29" s="19">
        <f>HLOOKUP(AT$9,Realizado!$C$9:$AZ$40,$A29,0)</f>
        <v>271.4177199943199</v>
      </c>
      <c r="AU29" s="19">
        <f>HLOOKUP(AU$9,Programado!$C$9:$AZ$40,$A29,0)</f>
        <v>449.22210000000001</v>
      </c>
      <c r="AV29" s="19">
        <f>HLOOKUP(AV$9,Realizado!$C$9:$AZ$40,$A29,0)</f>
        <v>464.58338554431361</v>
      </c>
      <c r="AW29" s="19">
        <f>HLOOKUP(AW$9,Programado!$C$9:$AZ$40,$A29,0)</f>
        <v>153.35579999999999</v>
      </c>
      <c r="AX29" s="19">
        <f>HLOOKUP(AX$9,Realizado!$C$9:$AZ$40,$A29,0)</f>
        <v>151.75729302569698</v>
      </c>
      <c r="AY29" s="19">
        <f>HLOOKUP(AY$9,Programado!$C$9:$AZ$40,$A29,0)</f>
        <v>5.3346</v>
      </c>
      <c r="AZ29" s="19">
        <f>HLOOKUP(AZ$9,Realizado!$C$9:$AZ$40,$A29,0)</f>
        <v>4.0690726673098645</v>
      </c>
      <c r="BA29" s="19">
        <f>HLOOKUP(BA$9,Programado!$C$9:$AZ$40,$A29,0)</f>
        <v>355.00040000000001</v>
      </c>
      <c r="BB29" s="19">
        <f>HLOOKUP(BB$9,Realizado!$C$9:$AZ$40,$A29,0)</f>
        <v>381.96665663954911</v>
      </c>
      <c r="BC29" s="19">
        <f>HLOOKUP(BC$9,Programado!$C$9:$AZ$40,$A29,0)</f>
        <v>1149.9996000000001</v>
      </c>
      <c r="BD29" s="19">
        <f>HLOOKUP(BD$9,Realizado!$C$9:$AZ$40,$A29,0)</f>
        <v>1081.0823095884023</v>
      </c>
      <c r="BE29" s="19">
        <f>HLOOKUP(BE$9,Programado!$C$9:$AZ$40,$A29,0)</f>
        <v>2300.0009</v>
      </c>
      <c r="BF29" s="19">
        <f>HLOOKUP(BF$9,Realizado!$C$9:$AZ$40,$A29,0)</f>
        <v>2240.239175920527</v>
      </c>
      <c r="BG29" s="19">
        <f>HLOOKUP(BG$9,Programado!$C$9:$AZ$40,$A29,0)</f>
        <v>0</v>
      </c>
      <c r="BH29" s="19">
        <f>HLOOKUP(BH$9,Realizado!$C$9:$AZ$40,$A29,0)</f>
        <v>0</v>
      </c>
      <c r="BI29" s="19">
        <f>HLOOKUP(BI$9,Programado!$C$9:$AZ$40,$A29,0)</f>
        <v>487.5</v>
      </c>
      <c r="BJ29" s="19">
        <f>HLOOKUP(BJ$9,Realizado!$C$9:$AZ$40,$A29,0)</f>
        <v>487.5</v>
      </c>
      <c r="BK29" s="19">
        <f>HLOOKUP(BK$9,Programado!$C$9:$AZ$40,$A29,0)</f>
        <v>292.67630000000003</v>
      </c>
      <c r="BL29" s="19">
        <f>HLOOKUP(BL$9,Realizado!$C$9:$AZ$40,$A29,0)</f>
        <v>201.03484439876823</v>
      </c>
      <c r="BM29" s="19">
        <f>HLOOKUP(BM$9,Programado!$C$9:$AZ$40,$A29,0)</f>
        <v>5000.0012999999999</v>
      </c>
      <c r="BN29" s="19">
        <f>HLOOKUP(BN$9,Realizado!$C$9:$AZ$40,$A29,0)</f>
        <v>4986.7447037879465</v>
      </c>
      <c r="BO29" s="19">
        <f>HLOOKUP(BO$9,Programado!$C$9:$AZ$40,$A29,0)</f>
        <v>235.67249999999999</v>
      </c>
      <c r="BP29" s="19">
        <f>HLOOKUP(BP$9,Realizado!$C$9:$AZ$40,$A29,0)</f>
        <v>240.7621546719831</v>
      </c>
      <c r="BQ29" s="19">
        <f>HLOOKUP(BQ$9,Programado!$C$9:$AZ$40,$A29,0)</f>
        <v>617.47170000000006</v>
      </c>
      <c r="BR29" s="19">
        <f>HLOOKUP(BR$9,Realizado!$C$9:$AZ$40,$A29,0)</f>
        <v>565.49569895099148</v>
      </c>
      <c r="BS29" s="19">
        <f>HLOOKUP(BS$9,Programado!$C$9:$AZ$40,$A29,0)</f>
        <v>0</v>
      </c>
      <c r="BT29" s="19">
        <f>HLOOKUP(BT$9,Realizado!$C$9:$AZ$40,$A29,0)</f>
        <v>0</v>
      </c>
      <c r="BU29" s="19">
        <f>HLOOKUP(BU$9,Programado!$C$9:$AZ$40,$A29,0)</f>
        <v>92.495399999999989</v>
      </c>
      <c r="BV29" s="19">
        <f>HLOOKUP(BV$9,Realizado!$C$9:$AZ$40,$A29,0)</f>
        <v>112.54804240792473</v>
      </c>
      <c r="BW29" s="19">
        <f>HLOOKUP(BW$9,Programado!$C$9:$AZ$40,$A29,0)</f>
        <v>463.87679999999995</v>
      </c>
      <c r="BX29" s="19">
        <f>HLOOKUP(BX$9,Realizado!$C$9:$AZ$40,$A29,0)</f>
        <v>462.4364743410834</v>
      </c>
      <c r="BY29" s="19">
        <f>HLOOKUP(BY$9,Programado!$C$9:$AZ$40,$A29,0)</f>
        <v>192.99630000000002</v>
      </c>
      <c r="BZ29" s="19">
        <f>HLOOKUP(BZ$9,Realizado!$C$9:$AZ$40,$A29,0)</f>
        <v>185.28651610405922</v>
      </c>
      <c r="CA29" s="19">
        <f>HLOOKUP(CA$9,Programado!$C$9:$AZ$40,$A29,0)</f>
        <v>22.894600000000001</v>
      </c>
      <c r="CB29" s="19">
        <f>HLOOKUP(CB$9,Realizado!$C$9:$AZ$40,$A29,0)</f>
        <v>26.956934553340702</v>
      </c>
      <c r="CC29" s="19">
        <f>HLOOKUP(CC$9,Programado!$C$9:$AZ$40,$A29,0)</f>
        <v>231.39590000000001</v>
      </c>
      <c r="CD29" s="19">
        <f>HLOOKUP(CD$9,Realizado!$C$9:$AZ$40,$A29,0)</f>
        <v>242.84025951942377</v>
      </c>
      <c r="CE29" s="19">
        <f>HLOOKUP(CE$9,Programado!$C$9:$AZ$40,$A29,0)</f>
        <v>49.194600000000001</v>
      </c>
      <c r="CF29" s="19">
        <f>HLOOKUP(CF$9,Realizado!$C$9:$AZ$40,$A29,0)</f>
        <v>47.611828493986899</v>
      </c>
      <c r="CG29" s="19">
        <f>HLOOKUP(CG$9,Programado!$C$9:$AZ$40,$A29,0)</f>
        <v>29.594999999999999</v>
      </c>
      <c r="CH29" s="19">
        <f>HLOOKUP(CH$9,Realizado!$C$9:$AZ$40,$A29,0)</f>
        <v>27.553461474730469</v>
      </c>
      <c r="CI29" s="19">
        <f>HLOOKUP(CI$9,Programado!$C$9:$AZ$40,$A29,0)</f>
        <v>235.89580000000001</v>
      </c>
      <c r="CJ29" s="19">
        <f>HLOOKUP(CJ$9,Realizado!$C$9:$AZ$40,$A29,0)</f>
        <v>244.86298982694817</v>
      </c>
      <c r="CK29" s="19">
        <f>HLOOKUP(CK$9,Programado!$C$9:$AZ$40,$A29,0)</f>
        <v>270.72550000000001</v>
      </c>
      <c r="CL29" s="19">
        <f>HLOOKUP(CL$9,Realizado!$C$9:$AZ$40,$A29,0)</f>
        <v>280.53847910600609</v>
      </c>
      <c r="CM29" s="19">
        <f>HLOOKUP(CM$9,Programado!$C$9:$AZ$40,$A29,0)</f>
        <v>110.0408</v>
      </c>
      <c r="CN29" s="19">
        <f>HLOOKUP(CN$9,Realizado!$C$9:$AZ$40,$A29,0)</f>
        <v>128.31049556113061</v>
      </c>
      <c r="CO29" s="19">
        <f>HLOOKUP(CO$9,Programado!$C$9:$AZ$40,$A29,0)</f>
        <v>8.3178999999999998</v>
      </c>
      <c r="CP29" s="19">
        <f>HLOOKUP(CP$9,Realizado!$C$9:$AZ$40,$A29,0)</f>
        <v>8.7953710425334659</v>
      </c>
      <c r="CQ29" s="19">
        <f>HLOOKUP(CQ$9,Programado!$C$9:$AZ$40,$A29,0)</f>
        <v>172.63130000000001</v>
      </c>
      <c r="CR29" s="19">
        <f>HLOOKUP(CR$9,Realizado!$C$9:$AZ$40,$A29,0)</f>
        <v>170.31843193396287</v>
      </c>
      <c r="CS29" s="19">
        <f>HLOOKUP(CS$9,Programado!$C$9:$AZ$40,$A29,0)</f>
        <v>326.16669999999999</v>
      </c>
      <c r="CT29" s="19">
        <f>HLOOKUP(CT$9,Realizado!$C$9:$AZ$40,$A29,0)</f>
        <v>330.13633007873347</v>
      </c>
      <c r="CU29" s="19">
        <f>HLOOKUP(CU$9,Programado!$C$9:$AZ$40,$A29,0)</f>
        <v>786.37830000000008</v>
      </c>
      <c r="CV29" s="19">
        <f>HLOOKUP(CV$9,Realizado!$C$9:$AZ$40,$A29,0)</f>
        <v>775.28302636154308</v>
      </c>
      <c r="CW29" s="19">
        <f>HLOOKUP(CW$9,Programado!$C$9:$AZ$40,$A29,0)</f>
        <v>897.08339999999998</v>
      </c>
      <c r="CX29" s="19">
        <f>HLOOKUP(CX$9,Realizado!$C$9:$AZ$40,$A29,0)</f>
        <v>891.78430973161096</v>
      </c>
      <c r="CY29" s="19">
        <f t="shared" si="0"/>
        <v>21702.416999999994</v>
      </c>
      <c r="CZ29" s="19">
        <f t="shared" si="1"/>
        <v>21291.241639752723</v>
      </c>
      <c r="DA29" s="1"/>
      <c r="DB29" s="1"/>
      <c r="DC29" s="1"/>
    </row>
    <row r="30" spans="1:107" s="38" customFormat="1">
      <c r="A30" s="42">
        <v>22</v>
      </c>
      <c r="B30" s="35">
        <f t="shared" si="2"/>
        <v>45828</v>
      </c>
      <c r="C30" s="34">
        <f>HLOOKUP(C$9,Programado!$C$9:$AZ$40,$A30,0)</f>
        <v>0</v>
      </c>
      <c r="D30" s="34">
        <f>HLOOKUP(D$9,Realizado!$C$9:$AZ$40,$A30,0)</f>
        <v>0</v>
      </c>
      <c r="E30" s="34">
        <f>HLOOKUP(E$9,Programado!$C$9:$AZ$40,$A30,0)</f>
        <v>62.961300000000001</v>
      </c>
      <c r="F30" s="34">
        <f>HLOOKUP(F$9,Realizado!$C$9:$AZ$40,$A30,0)</f>
        <v>63.545258575913209</v>
      </c>
      <c r="G30" s="34">
        <f>HLOOKUP(G$9,Programado!$C$9:$AZ$40,$A30,0)</f>
        <v>0</v>
      </c>
      <c r="H30" s="34">
        <f>HLOOKUP(H$9,Realizado!$C$9:$AZ$40,$A30,0)</f>
        <v>0</v>
      </c>
      <c r="I30" s="34">
        <f>HLOOKUP(I$9,Programado!$C$9:$AZ$40,$A30,0)</f>
        <v>367.26460000000003</v>
      </c>
      <c r="J30" s="34">
        <f>HLOOKUP(J$9,Realizado!$C$9:$AZ$40,$A30,0)</f>
        <v>360.34716719899927</v>
      </c>
      <c r="K30" s="34">
        <f>HLOOKUP(K$9,Programado!$C$9:$AZ$40,$A30,0)</f>
        <v>0.27329999999999999</v>
      </c>
      <c r="L30" s="34">
        <f>HLOOKUP(L$9,Realizado!$C$9:$AZ$40,$A30,0)</f>
        <v>0.46556419666529392</v>
      </c>
      <c r="M30" s="34">
        <f>HLOOKUP(M$9,Programado!$C$9:$AZ$40,$A30,0)</f>
        <v>36.5608</v>
      </c>
      <c r="N30" s="34">
        <f>HLOOKUP(N$9,Realizado!$C$9:$AZ$40,$A30,0)</f>
        <v>28.849802608046033</v>
      </c>
      <c r="O30" s="34">
        <f>HLOOKUP(O$9,Programado!$C$9:$AZ$40,$A30,0)</f>
        <v>73.027100000000004</v>
      </c>
      <c r="P30" s="34">
        <f>HLOOKUP(P$9,Realizado!$C$9:$AZ$40,$A30,0)</f>
        <v>48.604669528822967</v>
      </c>
      <c r="Q30" s="34">
        <f>HLOOKUP(Q$9,Programado!$C$9:$AZ$40,$A30,0)</f>
        <v>159.375</v>
      </c>
      <c r="R30" s="34">
        <f>HLOOKUP(R$9,Realizado!$C$9:$AZ$40,$A30,0)</f>
        <v>142.78387788016352</v>
      </c>
      <c r="S30" s="34">
        <f>HLOOKUP(S$9,Programado!$C$9:$AZ$40,$A30,0)</f>
        <v>43.692500000000003</v>
      </c>
      <c r="T30" s="34">
        <f>HLOOKUP(T$9,Realizado!$C$9:$AZ$40,$A30,0)</f>
        <v>39.964277636435128</v>
      </c>
      <c r="U30" s="34">
        <f>HLOOKUP(U$9,Programado!$C$9:$AZ$40,$A30,0)</f>
        <v>193.4862</v>
      </c>
      <c r="V30" s="34">
        <f>HLOOKUP(V$9,Realizado!$C$9:$AZ$40,$A30,0)</f>
        <v>205.93075812005509</v>
      </c>
      <c r="W30" s="34">
        <f>HLOOKUP(W$9,Programado!$C$9:$AZ$40,$A30,0)</f>
        <v>373.06119999999999</v>
      </c>
      <c r="X30" s="34">
        <f>HLOOKUP(X$9,Realizado!$C$9:$AZ$40,$A30,0)</f>
        <v>263.92588446374668</v>
      </c>
      <c r="Y30" s="34">
        <f>HLOOKUP(Y$9,Programado!$C$9:$AZ$40,$A30,0)</f>
        <v>1579.3795999999998</v>
      </c>
      <c r="Z30" s="34">
        <f>HLOOKUP(Z$9,Realizado!$C$9:$AZ$40,$A30,0)</f>
        <v>1463.5568709294689</v>
      </c>
      <c r="AA30" s="34">
        <f>HLOOKUP(AA$9,Programado!$C$9:$AZ$40,$A30,0)</f>
        <v>1216.6095</v>
      </c>
      <c r="AB30" s="34">
        <f>HLOOKUP(AB$9,Realizado!$C$9:$AZ$40,$A30,0)</f>
        <v>1088.1296325485864</v>
      </c>
      <c r="AC30" s="34">
        <f>HLOOKUP(AC$9,Programado!$C$9:$AZ$40,$A30,0)</f>
        <v>209.9479</v>
      </c>
      <c r="AD30" s="34">
        <f>HLOOKUP(AD$9,Realizado!$C$9:$AZ$40,$A30,0)</f>
        <v>303.44112514177789</v>
      </c>
      <c r="AE30" s="34">
        <f>HLOOKUP(AE$9,Programado!$C$9:$AZ$40,$A30,0)</f>
        <v>785.00379999999996</v>
      </c>
      <c r="AF30" s="34">
        <f>HLOOKUP(AF$9,Realizado!$C$9:$AZ$40,$A30,0)</f>
        <v>781.76747291216293</v>
      </c>
      <c r="AG30" s="34">
        <f>HLOOKUP(AG$9,Programado!$C$9:$AZ$40,$A30,0)</f>
        <v>586.9996000000001</v>
      </c>
      <c r="AH30" s="34">
        <f>HLOOKUP(AH$9,Realizado!$C$9:$AZ$40,$A30,0)</f>
        <v>546.48355102794392</v>
      </c>
      <c r="AI30" s="34">
        <f>HLOOKUP(AI$9,Programado!$C$9:$AZ$40,$A30,0)</f>
        <v>159.91419999999999</v>
      </c>
      <c r="AJ30" s="34">
        <f>HLOOKUP(AJ$9,Realizado!$C$9:$AZ$40,$A30,0)</f>
        <v>461.60916454773326</v>
      </c>
      <c r="AK30" s="34">
        <f>HLOOKUP(AK$9,Programado!$C$9:$AZ$40,$A30,0)</f>
        <v>269.9067</v>
      </c>
      <c r="AL30" s="34">
        <f>HLOOKUP(AL$9,Realizado!$C$9:$AZ$40,$A30,0)</f>
        <v>275.13873436187197</v>
      </c>
      <c r="AM30" s="34">
        <f>HLOOKUP(AM$9,Programado!$C$9:$AZ$40,$A30,0)</f>
        <v>69.999600000000001</v>
      </c>
      <c r="AN30" s="34">
        <f>HLOOKUP(AN$9,Realizado!$C$9:$AZ$40,$A30,0)</f>
        <v>51.906173390031718</v>
      </c>
      <c r="AO30" s="34">
        <f>HLOOKUP(AO$9,Programado!$C$9:$AZ$40,$A30,0)</f>
        <v>27.000399999999999</v>
      </c>
      <c r="AP30" s="34">
        <f>HLOOKUP(AP$9,Realizado!$C$9:$AZ$40,$A30,0)</f>
        <v>28.670305935747077</v>
      </c>
      <c r="AQ30" s="34">
        <f>HLOOKUP(AQ$9,Programado!$C$9:$AZ$40,$A30,0)</f>
        <v>11.021599999999999</v>
      </c>
      <c r="AR30" s="34">
        <f>HLOOKUP(AR$9,Realizado!$C$9:$AZ$40,$A30,0)</f>
        <v>11.008911061201008</v>
      </c>
      <c r="AS30" s="34">
        <f>HLOOKUP(AS$9,Programado!$C$9:$AZ$40,$A30,0)</f>
        <v>300.29079999999999</v>
      </c>
      <c r="AT30" s="34">
        <f>HLOOKUP(AT$9,Realizado!$C$9:$AZ$40,$A30,0)</f>
        <v>261.79284161925233</v>
      </c>
      <c r="AU30" s="34">
        <f>HLOOKUP(AU$9,Programado!$C$9:$AZ$40,$A30,0)</f>
        <v>409.36079999999998</v>
      </c>
      <c r="AV30" s="34">
        <f>HLOOKUP(AV$9,Realizado!$C$9:$AZ$40,$A30,0)</f>
        <v>415.99728184779764</v>
      </c>
      <c r="AW30" s="34">
        <f>HLOOKUP(AW$9,Programado!$C$9:$AZ$40,$A30,0)</f>
        <v>148.83420000000001</v>
      </c>
      <c r="AX30" s="34">
        <f>HLOOKUP(AX$9,Realizado!$C$9:$AZ$40,$A30,0)</f>
        <v>145.88523632895544</v>
      </c>
      <c r="AY30" s="34">
        <f>HLOOKUP(AY$9,Programado!$C$9:$AZ$40,$A30,0)</f>
        <v>5.36</v>
      </c>
      <c r="AZ30" s="34">
        <f>HLOOKUP(AZ$9,Realizado!$C$9:$AZ$40,$A30,0)</f>
        <v>3.8483076015478881</v>
      </c>
      <c r="BA30" s="34">
        <f>HLOOKUP(BA$9,Programado!$C$9:$AZ$40,$A30,0)</f>
        <v>365.00130000000001</v>
      </c>
      <c r="BB30" s="34">
        <f>HLOOKUP(BB$9,Realizado!$C$9:$AZ$40,$A30,0)</f>
        <v>387.09323988821137</v>
      </c>
      <c r="BC30" s="34">
        <f>HLOOKUP(BC$9,Programado!$C$9:$AZ$40,$A30,0)</f>
        <v>1150</v>
      </c>
      <c r="BD30" s="34">
        <f>HLOOKUP(BD$9,Realizado!$C$9:$AZ$40,$A30,0)</f>
        <v>1099.42496568364</v>
      </c>
      <c r="BE30" s="34">
        <f>HLOOKUP(BE$9,Programado!$C$9:$AZ$40,$A30,0)</f>
        <v>2350.0003999999999</v>
      </c>
      <c r="BF30" s="34">
        <f>HLOOKUP(BF$9,Realizado!$C$9:$AZ$40,$A30,0)</f>
        <v>2203.9671656714745</v>
      </c>
      <c r="BG30" s="34">
        <f>HLOOKUP(BG$9,Programado!$C$9:$AZ$40,$A30,0)</f>
        <v>0</v>
      </c>
      <c r="BH30" s="34">
        <f>HLOOKUP(BH$9,Realizado!$C$9:$AZ$40,$A30,0)</f>
        <v>0</v>
      </c>
      <c r="BI30" s="34">
        <f>HLOOKUP(BI$9,Programado!$C$9:$AZ$40,$A30,0)</f>
        <v>477.5</v>
      </c>
      <c r="BJ30" s="34">
        <f>HLOOKUP(BJ$9,Realizado!$C$9:$AZ$40,$A30,0)</f>
        <v>477.5</v>
      </c>
      <c r="BK30" s="34">
        <f>HLOOKUP(BK$9,Programado!$C$9:$AZ$40,$A30,0)</f>
        <v>290.80669999999998</v>
      </c>
      <c r="BL30" s="34">
        <f>HLOOKUP(BL$9,Realizado!$C$9:$AZ$40,$A30,0)</f>
        <v>298.19654610525561</v>
      </c>
      <c r="BM30" s="34">
        <f>HLOOKUP(BM$9,Programado!$C$9:$AZ$40,$A30,0)</f>
        <v>5000</v>
      </c>
      <c r="BN30" s="34">
        <f>HLOOKUP(BN$9,Realizado!$C$9:$AZ$40,$A30,0)</f>
        <v>4998.7640690909766</v>
      </c>
      <c r="BO30" s="34">
        <f>HLOOKUP(BO$9,Programado!$C$9:$AZ$40,$A30,0)</f>
        <v>240.02500000000001</v>
      </c>
      <c r="BP30" s="34">
        <f>HLOOKUP(BP$9,Realizado!$C$9:$AZ$40,$A30,0)</f>
        <v>240.30306020460628</v>
      </c>
      <c r="BQ30" s="34">
        <f>HLOOKUP(BQ$9,Programado!$C$9:$AZ$40,$A30,0)</f>
        <v>650.92750000000001</v>
      </c>
      <c r="BR30" s="34">
        <f>HLOOKUP(BR$9,Realizado!$C$9:$AZ$40,$A30,0)</f>
        <v>630.05214076099946</v>
      </c>
      <c r="BS30" s="34">
        <f>HLOOKUP(BS$9,Programado!$C$9:$AZ$40,$A30,0)</f>
        <v>0</v>
      </c>
      <c r="BT30" s="34">
        <f>HLOOKUP(BT$9,Realizado!$C$9:$AZ$40,$A30,0)</f>
        <v>0</v>
      </c>
      <c r="BU30" s="34">
        <f>HLOOKUP(BU$9,Programado!$C$9:$AZ$40,$A30,0)</f>
        <v>102.2988</v>
      </c>
      <c r="BV30" s="34">
        <f>HLOOKUP(BV$9,Realizado!$C$9:$AZ$40,$A30,0)</f>
        <v>103.04734838680602</v>
      </c>
      <c r="BW30" s="34">
        <f>HLOOKUP(BW$9,Programado!$C$9:$AZ$40,$A30,0)</f>
        <v>454.32920000000001</v>
      </c>
      <c r="BX30" s="34">
        <f>HLOOKUP(BX$9,Realizado!$C$9:$AZ$40,$A30,0)</f>
        <v>450.52646495530456</v>
      </c>
      <c r="BY30" s="34">
        <f>HLOOKUP(BY$9,Programado!$C$9:$AZ$40,$A30,0)</f>
        <v>141.4975</v>
      </c>
      <c r="BZ30" s="34">
        <f>HLOOKUP(BZ$9,Realizado!$C$9:$AZ$40,$A30,0)</f>
        <v>166.97222427676408</v>
      </c>
      <c r="CA30" s="34">
        <f>HLOOKUP(CA$9,Programado!$C$9:$AZ$40,$A30,0)</f>
        <v>29.4971</v>
      </c>
      <c r="CB30" s="34">
        <f>HLOOKUP(CB$9,Realizado!$C$9:$AZ$40,$A30,0)</f>
        <v>27.046893158707967</v>
      </c>
      <c r="CC30" s="34">
        <f>HLOOKUP(CC$9,Programado!$C$9:$AZ$40,$A30,0)</f>
        <v>232.6996</v>
      </c>
      <c r="CD30" s="34">
        <f>HLOOKUP(CD$9,Realizado!$C$9:$AZ$40,$A30,0)</f>
        <v>244.22968194431749</v>
      </c>
      <c r="CE30" s="34">
        <f>HLOOKUP(CE$9,Programado!$C$9:$AZ$40,$A30,0)</f>
        <v>71.997100000000003</v>
      </c>
      <c r="CF30" s="34">
        <f>HLOOKUP(CF$9,Realizado!$C$9:$AZ$40,$A30,0)</f>
        <v>70.508158142718685</v>
      </c>
      <c r="CG30" s="34">
        <f>HLOOKUP(CG$9,Programado!$C$9:$AZ$40,$A30,0)</f>
        <v>23.896300000000004</v>
      </c>
      <c r="CH30" s="34">
        <f>HLOOKUP(CH$9,Realizado!$C$9:$AZ$40,$A30,0)</f>
        <v>23.494503685696213</v>
      </c>
      <c r="CI30" s="34">
        <f>HLOOKUP(CI$9,Programado!$C$9:$AZ$40,$A30,0)</f>
        <v>267.69499999999999</v>
      </c>
      <c r="CJ30" s="34">
        <f>HLOOKUP(CJ$9,Realizado!$C$9:$AZ$40,$A30,0)</f>
        <v>234.19650613440032</v>
      </c>
      <c r="CK30" s="34">
        <f>HLOOKUP(CK$9,Programado!$C$9:$AZ$40,$A30,0)</f>
        <v>281.69619999999998</v>
      </c>
      <c r="CL30" s="34">
        <f>HLOOKUP(CL$9,Realizado!$C$9:$AZ$40,$A30,0)</f>
        <v>258.90703392957283</v>
      </c>
      <c r="CM30" s="34">
        <f>HLOOKUP(CM$9,Programado!$C$9:$AZ$40,$A30,0)</f>
        <v>125.4671</v>
      </c>
      <c r="CN30" s="34">
        <f>HLOOKUP(CN$9,Realizado!$C$9:$AZ$40,$A30,0)</f>
        <v>131.85069856106796</v>
      </c>
      <c r="CO30" s="34">
        <f>HLOOKUP(CO$9,Programado!$C$9:$AZ$40,$A30,0)</f>
        <v>8.2963000000000005</v>
      </c>
      <c r="CP30" s="34">
        <f>HLOOKUP(CP$9,Realizado!$C$9:$AZ$40,$A30,0)</f>
        <v>7.9993887756530251</v>
      </c>
      <c r="CQ30" s="34">
        <f>HLOOKUP(CQ$9,Programado!$C$9:$AZ$40,$A30,0)</f>
        <v>175.565</v>
      </c>
      <c r="CR30" s="34">
        <f>HLOOKUP(CR$9,Realizado!$C$9:$AZ$40,$A30,0)</f>
        <v>179.51429521047552</v>
      </c>
      <c r="CS30" s="34">
        <f>HLOOKUP(CS$9,Programado!$C$9:$AZ$40,$A30,0)</f>
        <v>340.84249999999997</v>
      </c>
      <c r="CT30" s="34">
        <f>HLOOKUP(CT$9,Realizado!$C$9:$AZ$40,$A30,0)</f>
        <v>343.64929686815344</v>
      </c>
      <c r="CU30" s="34">
        <f>HLOOKUP(CU$9,Programado!$C$9:$AZ$40,$A30,0)</f>
        <v>841.79880000000003</v>
      </c>
      <c r="CV30" s="34">
        <f>HLOOKUP(CV$9,Realizado!$C$9:$AZ$40,$A30,0)</f>
        <v>838.35219366139427</v>
      </c>
      <c r="CW30" s="34">
        <f>HLOOKUP(CW$9,Programado!$C$9:$AZ$40,$A30,0)</f>
        <v>849.99919999999997</v>
      </c>
      <c r="CX30" s="34">
        <f>HLOOKUP(CX$9,Realizado!$C$9:$AZ$40,$A30,0)</f>
        <v>918.33526065595242</v>
      </c>
      <c r="CY30" s="19">
        <f t="shared" si="0"/>
        <v>21561.167300000005</v>
      </c>
      <c r="CZ30" s="19">
        <f t="shared" si="1"/>
        <v>21327.584005215071</v>
      </c>
    </row>
    <row r="31" spans="1:107">
      <c r="A31" s="41">
        <v>23</v>
      </c>
      <c r="B31" s="18">
        <f t="shared" si="2"/>
        <v>45829</v>
      </c>
      <c r="C31" s="19">
        <f>HLOOKUP(C$9,Programado!$C$9:$AZ$40,$A31,0)</f>
        <v>0</v>
      </c>
      <c r="D31" s="19">
        <f>HLOOKUP(D$9,Realizado!$C$9:$AZ$40,$A31,0)</f>
        <v>0</v>
      </c>
      <c r="E31" s="19">
        <f>HLOOKUP(E$9,Programado!$C$9:$AZ$40,$A31,0)</f>
        <v>48.162500000000001</v>
      </c>
      <c r="F31" s="19">
        <f>HLOOKUP(F$9,Realizado!$C$9:$AZ$40,$A31,0)</f>
        <v>47.846074675691199</v>
      </c>
      <c r="G31" s="19">
        <f>HLOOKUP(G$9,Programado!$C$9:$AZ$40,$A31,0)</f>
        <v>0</v>
      </c>
      <c r="H31" s="19">
        <f>HLOOKUP(H$9,Realizado!$C$9:$AZ$40,$A31,0)</f>
        <v>0</v>
      </c>
      <c r="I31" s="19">
        <f>HLOOKUP(I$9,Programado!$C$9:$AZ$40,$A31,0)</f>
        <v>372.43550000000005</v>
      </c>
      <c r="J31" s="19">
        <f>HLOOKUP(J$9,Realizado!$C$9:$AZ$40,$A31,0)</f>
        <v>372.74881394998391</v>
      </c>
      <c r="K31" s="19">
        <f>HLOOKUP(K$9,Programado!$C$9:$AZ$40,$A31,0)</f>
        <v>0.29670000000000002</v>
      </c>
      <c r="L31" s="19">
        <f>HLOOKUP(L$9,Realizado!$C$9:$AZ$40,$A31,0)</f>
        <v>0</v>
      </c>
      <c r="M31" s="19">
        <f>HLOOKUP(M$9,Programado!$C$9:$AZ$40,$A31,0)</f>
        <v>40.002499999999998</v>
      </c>
      <c r="N31" s="19">
        <f>HLOOKUP(N$9,Realizado!$C$9:$AZ$40,$A31,0)</f>
        <v>30.949030484251335</v>
      </c>
      <c r="O31" s="19">
        <f>HLOOKUP(O$9,Programado!$C$9:$AZ$40,$A31,0)</f>
        <v>56.229199999999999</v>
      </c>
      <c r="P31" s="19">
        <f>HLOOKUP(P$9,Realizado!$C$9:$AZ$40,$A31,0)</f>
        <v>49.286292524627036</v>
      </c>
      <c r="Q31" s="19">
        <f>HLOOKUP(Q$9,Programado!$C$9:$AZ$40,$A31,0)</f>
        <v>149.89879999999999</v>
      </c>
      <c r="R31" s="19">
        <f>HLOOKUP(R$9,Realizado!$C$9:$AZ$40,$A31,0)</f>
        <v>181.73302650764717</v>
      </c>
      <c r="S31" s="19">
        <f>HLOOKUP(S$9,Programado!$C$9:$AZ$40,$A31,0)</f>
        <v>54.597900000000003</v>
      </c>
      <c r="T31" s="19">
        <f>HLOOKUP(T$9,Realizado!$C$9:$AZ$40,$A31,0)</f>
        <v>56.178867566959013</v>
      </c>
      <c r="U31" s="19">
        <f>HLOOKUP(U$9,Programado!$C$9:$AZ$40,$A31,0)</f>
        <v>199.73499999999999</v>
      </c>
      <c r="V31" s="19">
        <f>HLOOKUP(V$9,Realizado!$C$9:$AZ$40,$A31,0)</f>
        <v>182.49408649827132</v>
      </c>
      <c r="W31" s="19">
        <f>HLOOKUP(W$9,Programado!$C$9:$AZ$40,$A31,0)</f>
        <v>360.9504</v>
      </c>
      <c r="X31" s="19">
        <f>HLOOKUP(X$9,Realizado!$C$9:$AZ$40,$A31,0)</f>
        <v>253.36697572010473</v>
      </c>
      <c r="Y31" s="19">
        <f>HLOOKUP(Y$9,Programado!$C$9:$AZ$40,$A31,0)</f>
        <v>1540.88</v>
      </c>
      <c r="Z31" s="19">
        <f>HLOOKUP(Z$9,Realizado!$C$9:$AZ$40,$A31,0)</f>
        <v>1455.5082590433003</v>
      </c>
      <c r="AA31" s="19">
        <f>HLOOKUP(AA$9,Programado!$C$9:$AZ$40,$A31,0)</f>
        <v>1319.9662999999998</v>
      </c>
      <c r="AB31" s="19">
        <f>HLOOKUP(AB$9,Realizado!$C$9:$AZ$40,$A31,0)</f>
        <v>1103.9890475959839</v>
      </c>
      <c r="AC31" s="19">
        <f>HLOOKUP(AC$9,Programado!$C$9:$AZ$40,$A31,0)</f>
        <v>196.9992</v>
      </c>
      <c r="AD31" s="19">
        <f>HLOOKUP(AD$9,Realizado!$C$9:$AZ$40,$A31,0)</f>
        <v>280.10783989321368</v>
      </c>
      <c r="AE31" s="19">
        <f>HLOOKUP(AE$9,Programado!$C$9:$AZ$40,$A31,0)</f>
        <v>769.99799999999993</v>
      </c>
      <c r="AF31" s="19">
        <f>HLOOKUP(AF$9,Realizado!$C$9:$AZ$40,$A31,0)</f>
        <v>749.53625594895925</v>
      </c>
      <c r="AG31" s="19">
        <f>HLOOKUP(AG$9,Programado!$C$9:$AZ$40,$A31,0)</f>
        <v>509.10130000000004</v>
      </c>
      <c r="AH31" s="19">
        <f>HLOOKUP(AH$9,Realizado!$C$9:$AZ$40,$A31,0)</f>
        <v>477.72557327012987</v>
      </c>
      <c r="AI31" s="19">
        <f>HLOOKUP(AI$9,Programado!$C$9:$AZ$40,$A31,0)</f>
        <v>197.7688</v>
      </c>
      <c r="AJ31" s="19">
        <f>HLOOKUP(AJ$9,Realizado!$C$9:$AZ$40,$A31,0)</f>
        <v>404.45937820415264</v>
      </c>
      <c r="AK31" s="19">
        <f>HLOOKUP(AK$9,Programado!$C$9:$AZ$40,$A31,0)</f>
        <v>219.65</v>
      </c>
      <c r="AL31" s="19">
        <f>HLOOKUP(AL$9,Realizado!$C$9:$AZ$40,$A31,0)</f>
        <v>207.04552125493797</v>
      </c>
      <c r="AM31" s="19">
        <f>HLOOKUP(AM$9,Programado!$C$9:$AZ$40,$A31,0)</f>
        <v>46.041699999999999</v>
      </c>
      <c r="AN31" s="19">
        <f>HLOOKUP(AN$9,Realizado!$C$9:$AZ$40,$A31,0)</f>
        <v>0</v>
      </c>
      <c r="AO31" s="19">
        <f>HLOOKUP(AO$9,Programado!$C$9:$AZ$40,$A31,0)</f>
        <v>28.001300000000001</v>
      </c>
      <c r="AP31" s="19">
        <f>HLOOKUP(AP$9,Realizado!$C$9:$AZ$40,$A31,0)</f>
        <v>20.445732138060887</v>
      </c>
      <c r="AQ31" s="19">
        <f>HLOOKUP(AQ$9,Programado!$C$9:$AZ$40,$A31,0)</f>
        <v>14.030800000000001</v>
      </c>
      <c r="AR31" s="19">
        <f>HLOOKUP(AR$9,Realizado!$C$9:$AZ$40,$A31,0)</f>
        <v>9.9240208728825205</v>
      </c>
      <c r="AS31" s="19">
        <f>HLOOKUP(AS$9,Programado!$C$9:$AZ$40,$A31,0)</f>
        <v>289.81459999999998</v>
      </c>
      <c r="AT31" s="19">
        <f>HLOOKUP(AT$9,Realizado!$C$9:$AZ$40,$A31,0)</f>
        <v>243.66071124156045</v>
      </c>
      <c r="AU31" s="19">
        <f>HLOOKUP(AU$9,Programado!$C$9:$AZ$40,$A31,0)</f>
        <v>370.78460000000001</v>
      </c>
      <c r="AV31" s="19">
        <f>HLOOKUP(AV$9,Realizado!$C$9:$AZ$40,$A31,0)</f>
        <v>360.97308575458817</v>
      </c>
      <c r="AW31" s="19">
        <f>HLOOKUP(AW$9,Programado!$C$9:$AZ$40,$A31,0)</f>
        <v>139.4496</v>
      </c>
      <c r="AX31" s="19">
        <f>HLOOKUP(AX$9,Realizado!$C$9:$AZ$40,$A31,0)</f>
        <v>144.19289087642844</v>
      </c>
      <c r="AY31" s="19">
        <f>HLOOKUP(AY$9,Programado!$C$9:$AZ$40,$A31,0)</f>
        <v>3.92</v>
      </c>
      <c r="AZ31" s="19">
        <f>HLOOKUP(AZ$9,Realizado!$C$9:$AZ$40,$A31,0)</f>
        <v>1.9330510424069327</v>
      </c>
      <c r="BA31" s="19">
        <f>HLOOKUP(BA$9,Programado!$C$9:$AZ$40,$A31,0)</f>
        <v>349.99880000000002</v>
      </c>
      <c r="BB31" s="19">
        <f>HLOOKUP(BB$9,Realizado!$C$9:$AZ$40,$A31,0)</f>
        <v>358.78841815112196</v>
      </c>
      <c r="BC31" s="19">
        <f>HLOOKUP(BC$9,Programado!$C$9:$AZ$40,$A31,0)</f>
        <v>1099.9992</v>
      </c>
      <c r="BD31" s="19">
        <f>HLOOKUP(BD$9,Realizado!$C$9:$AZ$40,$A31,0)</f>
        <v>1047.4146455358546</v>
      </c>
      <c r="BE31" s="19">
        <f>HLOOKUP(BE$9,Programado!$C$9:$AZ$40,$A31,0)</f>
        <v>2199.9991</v>
      </c>
      <c r="BF31" s="19">
        <f>HLOOKUP(BF$9,Realizado!$C$9:$AZ$40,$A31,0)</f>
        <v>2068.0644437956294</v>
      </c>
      <c r="BG31" s="19">
        <f>HLOOKUP(BG$9,Programado!$C$9:$AZ$40,$A31,0)</f>
        <v>0</v>
      </c>
      <c r="BH31" s="19">
        <f>HLOOKUP(BH$9,Realizado!$C$9:$AZ$40,$A31,0)</f>
        <v>0</v>
      </c>
      <c r="BI31" s="19">
        <f>HLOOKUP(BI$9,Programado!$C$9:$AZ$40,$A31,0)</f>
        <v>487.5</v>
      </c>
      <c r="BJ31" s="19">
        <f>HLOOKUP(BJ$9,Realizado!$C$9:$AZ$40,$A31,0)</f>
        <v>487.5</v>
      </c>
      <c r="BK31" s="19">
        <f>HLOOKUP(BK$9,Programado!$C$9:$AZ$40,$A31,0)</f>
        <v>261.08879999999999</v>
      </c>
      <c r="BL31" s="19">
        <f>HLOOKUP(BL$9,Realizado!$C$9:$AZ$40,$A31,0)</f>
        <v>264.57778428975956</v>
      </c>
      <c r="BM31" s="19">
        <f>HLOOKUP(BM$9,Programado!$C$9:$AZ$40,$A31,0)</f>
        <v>4000.0012999999999</v>
      </c>
      <c r="BN31" s="19">
        <f>HLOOKUP(BN$9,Realizado!$C$9:$AZ$40,$A31,0)</f>
        <v>4020.8228063298934</v>
      </c>
      <c r="BO31" s="19">
        <f>HLOOKUP(BO$9,Programado!$C$9:$AZ$40,$A31,0)</f>
        <v>214.0292</v>
      </c>
      <c r="BP31" s="19">
        <f>HLOOKUP(BP$9,Realizado!$C$9:$AZ$40,$A31,0)</f>
        <v>231.15811196981278</v>
      </c>
      <c r="BQ31" s="19">
        <f>HLOOKUP(BQ$9,Programado!$C$9:$AZ$40,$A31,0)</f>
        <v>594.4796</v>
      </c>
      <c r="BR31" s="19">
        <f>HLOOKUP(BR$9,Realizado!$C$9:$AZ$40,$A31,0)</f>
        <v>584.68389634825348</v>
      </c>
      <c r="BS31" s="19">
        <f>HLOOKUP(BS$9,Programado!$C$9:$AZ$40,$A31,0)</f>
        <v>0</v>
      </c>
      <c r="BT31" s="19">
        <f>HLOOKUP(BT$9,Realizado!$C$9:$AZ$40,$A31,0)</f>
        <v>0</v>
      </c>
      <c r="BU31" s="19">
        <f>HLOOKUP(BU$9,Programado!$C$9:$AZ$40,$A31,0)</f>
        <v>57.094999999999999</v>
      </c>
      <c r="BV31" s="19">
        <f>HLOOKUP(BV$9,Realizado!$C$9:$AZ$40,$A31,0)</f>
        <v>59.794266683455675</v>
      </c>
      <c r="BW31" s="19">
        <f>HLOOKUP(BW$9,Programado!$C$9:$AZ$40,$A31,0)</f>
        <v>405.27539999999999</v>
      </c>
      <c r="BX31" s="19">
        <f>HLOOKUP(BX$9,Realizado!$C$9:$AZ$40,$A31,0)</f>
        <v>386.95468782132002</v>
      </c>
      <c r="BY31" s="19">
        <f>HLOOKUP(BY$9,Programado!$C$9:$AZ$40,$A31,0)</f>
        <v>75.0946</v>
      </c>
      <c r="BZ31" s="19">
        <f>HLOOKUP(BZ$9,Realizado!$C$9:$AZ$40,$A31,0)</f>
        <v>89.253270164190667</v>
      </c>
      <c r="CA31" s="19">
        <f>HLOOKUP(CA$9,Programado!$C$9:$AZ$40,$A31,0)</f>
        <v>16.195</v>
      </c>
      <c r="CB31" s="19">
        <f>HLOOKUP(CB$9,Realizado!$C$9:$AZ$40,$A31,0)</f>
        <v>15.953055289343819</v>
      </c>
      <c r="CC31" s="19">
        <f>HLOOKUP(CC$9,Programado!$C$9:$AZ$40,$A31,0)</f>
        <v>229.69540000000001</v>
      </c>
      <c r="CD31" s="19">
        <f>HLOOKUP(CD$9,Realizado!$C$9:$AZ$40,$A31,0)</f>
        <v>247.02126591585974</v>
      </c>
      <c r="CE31" s="19">
        <f>HLOOKUP(CE$9,Programado!$C$9:$AZ$40,$A31,0)</f>
        <v>64.496300000000005</v>
      </c>
      <c r="CF31" s="19">
        <f>HLOOKUP(CF$9,Realizado!$C$9:$AZ$40,$A31,0)</f>
        <v>62.01567503603475</v>
      </c>
      <c r="CG31" s="19">
        <f>HLOOKUP(CG$9,Programado!$C$9:$AZ$40,$A31,0)</f>
        <v>21.695399999999999</v>
      </c>
      <c r="CH31" s="19">
        <f>HLOOKUP(CH$9,Realizado!$C$9:$AZ$40,$A31,0)</f>
        <v>19.87739102318929</v>
      </c>
      <c r="CI31" s="19">
        <f>HLOOKUP(CI$9,Programado!$C$9:$AZ$40,$A31,0)</f>
        <v>222.2946</v>
      </c>
      <c r="CJ31" s="19">
        <f>HLOOKUP(CJ$9,Realizado!$C$9:$AZ$40,$A31,0)</f>
        <v>227.18959106919732</v>
      </c>
      <c r="CK31" s="19">
        <f>HLOOKUP(CK$9,Programado!$C$9:$AZ$40,$A31,0)</f>
        <v>263.09500000000003</v>
      </c>
      <c r="CL31" s="19">
        <f>HLOOKUP(CL$9,Realizado!$C$9:$AZ$40,$A31,0)</f>
        <v>265.72782606077783</v>
      </c>
      <c r="CM31" s="19">
        <f>HLOOKUP(CM$9,Programado!$C$9:$AZ$40,$A31,0)</f>
        <v>83.968299999999999</v>
      </c>
      <c r="CN31" s="19">
        <f>HLOOKUP(CN$9,Realizado!$C$9:$AZ$40,$A31,0)</f>
        <v>82.440566890207663</v>
      </c>
      <c r="CO31" s="19">
        <f>HLOOKUP(CO$9,Programado!$C$9:$AZ$40,$A31,0)</f>
        <v>3.9571000000000001</v>
      </c>
      <c r="CP31" s="19">
        <f>HLOOKUP(CP$9,Realizado!$C$9:$AZ$40,$A31,0)</f>
        <v>4.8334912284882874</v>
      </c>
      <c r="CQ31" s="19">
        <f>HLOOKUP(CQ$9,Programado!$C$9:$AZ$40,$A31,0)</f>
        <v>175.0513</v>
      </c>
      <c r="CR31" s="19">
        <f>HLOOKUP(CR$9,Realizado!$C$9:$AZ$40,$A31,0)</f>
        <v>171.13928001364209</v>
      </c>
      <c r="CS31" s="19">
        <f>HLOOKUP(CS$9,Programado!$C$9:$AZ$40,$A31,0)</f>
        <v>335.8546</v>
      </c>
      <c r="CT31" s="19">
        <f>HLOOKUP(CT$9,Realizado!$C$9:$AZ$40,$A31,0)</f>
        <v>335.40602821084519</v>
      </c>
      <c r="CU31" s="19">
        <f>HLOOKUP(CU$9,Programado!$C$9:$AZ$40,$A31,0)</f>
        <v>845.31290000000001</v>
      </c>
      <c r="CV31" s="19">
        <f>HLOOKUP(CV$9,Realizado!$C$9:$AZ$40,$A31,0)</f>
        <v>835.31036696274509</v>
      </c>
      <c r="CW31" s="19">
        <f>HLOOKUP(CW$9,Programado!$C$9:$AZ$40,$A31,0)</f>
        <v>926.25</v>
      </c>
      <c r="CX31" s="19">
        <f>HLOOKUP(CX$9,Realizado!$C$9:$AZ$40,$A31,0)</f>
        <v>798.62542579617116</v>
      </c>
      <c r="CY31" s="19">
        <f t="shared" si="0"/>
        <v>19861.141600000003</v>
      </c>
      <c r="CZ31" s="19">
        <f t="shared" si="1"/>
        <v>19298.656829649932</v>
      </c>
      <c r="DA31" s="1"/>
      <c r="DB31" s="1"/>
      <c r="DC31" s="1"/>
    </row>
    <row r="32" spans="1:107" s="38" customFormat="1">
      <c r="A32" s="42">
        <v>24</v>
      </c>
      <c r="B32" s="35">
        <f t="shared" si="2"/>
        <v>45830</v>
      </c>
      <c r="C32" s="34">
        <f>HLOOKUP(C$9,Programado!$C$9:$AZ$40,$A32,0)</f>
        <v>0</v>
      </c>
      <c r="D32" s="34">
        <f>HLOOKUP(D$9,Realizado!$C$9:$AZ$40,$A32,0)</f>
        <v>0</v>
      </c>
      <c r="E32" s="34">
        <f>HLOOKUP(E$9,Programado!$C$9:$AZ$40,$A32,0)</f>
        <v>56.998800000000003</v>
      </c>
      <c r="F32" s="34">
        <f>HLOOKUP(F$9,Realizado!$C$9:$AZ$40,$A32,0)</f>
        <v>51.826422847844889</v>
      </c>
      <c r="G32" s="34">
        <f>HLOOKUP(G$9,Programado!$C$9:$AZ$40,$A32,0)</f>
        <v>0</v>
      </c>
      <c r="H32" s="34">
        <f>HLOOKUP(H$9,Realizado!$C$9:$AZ$40,$A32,0)</f>
        <v>0</v>
      </c>
      <c r="I32" s="34">
        <f>HLOOKUP(I$9,Programado!$C$9:$AZ$40,$A32,0)</f>
        <v>382.63080000000002</v>
      </c>
      <c r="J32" s="34">
        <f>HLOOKUP(J$9,Realizado!$C$9:$AZ$40,$A32,0)</f>
        <v>383.59156324353057</v>
      </c>
      <c r="K32" s="34">
        <f>HLOOKUP(K$9,Programado!$C$9:$AZ$40,$A32,0)</f>
        <v>0.22670000000000001</v>
      </c>
      <c r="L32" s="34">
        <f>HLOOKUP(L$9,Realizado!$C$9:$AZ$40,$A32,0)</f>
        <v>0</v>
      </c>
      <c r="M32" s="34">
        <f>HLOOKUP(M$9,Programado!$C$9:$AZ$40,$A32,0)</f>
        <v>39.5105</v>
      </c>
      <c r="N32" s="34">
        <f>HLOOKUP(N$9,Realizado!$C$9:$AZ$40,$A32,0)</f>
        <v>38.7821432898062</v>
      </c>
      <c r="O32" s="34">
        <f>HLOOKUP(O$9,Programado!$C$9:$AZ$40,$A32,0)</f>
        <v>52.279200000000003</v>
      </c>
      <c r="P32" s="34">
        <f>HLOOKUP(P$9,Realizado!$C$9:$AZ$40,$A32,0)</f>
        <v>38.995255960784483</v>
      </c>
      <c r="Q32" s="34">
        <f>HLOOKUP(Q$9,Programado!$C$9:$AZ$40,$A32,0)</f>
        <v>168.69669999999999</v>
      </c>
      <c r="R32" s="34">
        <f>HLOOKUP(R$9,Realizado!$C$9:$AZ$40,$A32,0)</f>
        <v>188.15977691276424</v>
      </c>
      <c r="S32" s="34">
        <f>HLOOKUP(S$9,Programado!$C$9:$AZ$40,$A32,0)</f>
        <v>54.597900000000003</v>
      </c>
      <c r="T32" s="34">
        <f>HLOOKUP(T$9,Realizado!$C$9:$AZ$40,$A32,0)</f>
        <v>58.979659257975243</v>
      </c>
      <c r="U32" s="34">
        <f>HLOOKUP(U$9,Programado!$C$9:$AZ$40,$A32,0)</f>
        <v>173.13579999999999</v>
      </c>
      <c r="V32" s="34">
        <f>HLOOKUP(V$9,Realizado!$C$9:$AZ$40,$A32,0)</f>
        <v>160.82696166355319</v>
      </c>
      <c r="W32" s="34">
        <f>HLOOKUP(W$9,Programado!$C$9:$AZ$40,$A32,0)</f>
        <v>337.17959999999999</v>
      </c>
      <c r="X32" s="34">
        <f>HLOOKUP(X$9,Realizado!$C$9:$AZ$40,$A32,0)</f>
        <v>230.28550096228963</v>
      </c>
      <c r="Y32" s="34">
        <f>HLOOKUP(Y$9,Programado!$C$9:$AZ$40,$A32,0)</f>
        <v>1502.7804000000003</v>
      </c>
      <c r="Z32" s="34">
        <f>HLOOKUP(Z$9,Realizado!$C$9:$AZ$40,$A32,0)</f>
        <v>1436.4547577241815</v>
      </c>
      <c r="AA32" s="34">
        <f>HLOOKUP(AA$9,Programado!$C$9:$AZ$40,$A32,0)</f>
        <v>1219.0628999999999</v>
      </c>
      <c r="AB32" s="34">
        <f>HLOOKUP(AB$9,Realizado!$C$9:$AZ$40,$A32,0)</f>
        <v>1117.2389502171845</v>
      </c>
      <c r="AC32" s="34">
        <f>HLOOKUP(AC$9,Programado!$C$9:$AZ$40,$A32,0)</f>
        <v>120.41670000000001</v>
      </c>
      <c r="AD32" s="34">
        <f>HLOOKUP(AD$9,Realizado!$C$9:$AZ$40,$A32,0)</f>
        <v>147.62209124566155</v>
      </c>
      <c r="AE32" s="34">
        <f>HLOOKUP(AE$9,Programado!$C$9:$AZ$40,$A32,0)</f>
        <v>770.00079999999991</v>
      </c>
      <c r="AF32" s="34">
        <f>HLOOKUP(AF$9,Realizado!$C$9:$AZ$40,$A32,0)</f>
        <v>720.34467133365536</v>
      </c>
      <c r="AG32" s="34">
        <f>HLOOKUP(AG$9,Programado!$C$9:$AZ$40,$A32,0)</f>
        <v>478.50080000000003</v>
      </c>
      <c r="AH32" s="34">
        <f>HLOOKUP(AH$9,Realizado!$C$9:$AZ$40,$A32,0)</f>
        <v>436.52119008919021</v>
      </c>
      <c r="AI32" s="34">
        <f>HLOOKUP(AI$9,Programado!$C$9:$AZ$40,$A32,0)</f>
        <v>154.24170000000001</v>
      </c>
      <c r="AJ32" s="34">
        <f>HLOOKUP(AJ$9,Realizado!$C$9:$AZ$40,$A32,0)</f>
        <v>365.01248516876183</v>
      </c>
      <c r="AK32" s="34">
        <f>HLOOKUP(AK$9,Programado!$C$9:$AZ$40,$A32,0)</f>
        <v>143.11669999999998</v>
      </c>
      <c r="AL32" s="34">
        <f>HLOOKUP(AL$9,Realizado!$C$9:$AZ$40,$A32,0)</f>
        <v>137.62468417729698</v>
      </c>
      <c r="AM32" s="34">
        <f>HLOOKUP(AM$9,Programado!$C$9:$AZ$40,$A32,0)</f>
        <v>0</v>
      </c>
      <c r="AN32" s="34">
        <f>HLOOKUP(AN$9,Realizado!$C$9:$AZ$40,$A32,0)</f>
        <v>0</v>
      </c>
      <c r="AO32" s="34">
        <f>HLOOKUP(AO$9,Programado!$C$9:$AZ$40,$A32,0)</f>
        <v>14.000400000000001</v>
      </c>
      <c r="AP32" s="34">
        <f>HLOOKUP(AP$9,Realizado!$C$9:$AZ$40,$A32,0)</f>
        <v>12.704521014710695</v>
      </c>
      <c r="AQ32" s="34">
        <f>HLOOKUP(AQ$9,Programado!$C$9:$AZ$40,$A32,0)</f>
        <v>0</v>
      </c>
      <c r="AR32" s="34">
        <f>HLOOKUP(AR$9,Realizado!$C$9:$AZ$40,$A32,0)</f>
        <v>0</v>
      </c>
      <c r="AS32" s="34">
        <f>HLOOKUP(AS$9,Programado!$C$9:$AZ$40,$A32,0)</f>
        <v>280.15289999999999</v>
      </c>
      <c r="AT32" s="34">
        <f>HLOOKUP(AT$9,Realizado!$C$9:$AZ$40,$A32,0)</f>
        <v>226.91021768460229</v>
      </c>
      <c r="AU32" s="34">
        <f>HLOOKUP(AU$9,Programado!$C$9:$AZ$40,$A32,0)</f>
        <v>314.00709999999998</v>
      </c>
      <c r="AV32" s="34">
        <f>HLOOKUP(AV$9,Realizado!$C$9:$AZ$40,$A32,0)</f>
        <v>341.53401596190935</v>
      </c>
      <c r="AW32" s="34">
        <f>HLOOKUP(AW$9,Programado!$C$9:$AZ$40,$A32,0)</f>
        <v>140.51750000000001</v>
      </c>
      <c r="AX32" s="34">
        <f>HLOOKUP(AX$9,Realizado!$C$9:$AZ$40,$A32,0)</f>
        <v>144.26991785117968</v>
      </c>
      <c r="AY32" s="34">
        <f>HLOOKUP(AY$9,Programado!$C$9:$AZ$40,$A32,0)</f>
        <v>2</v>
      </c>
      <c r="AZ32" s="34">
        <f>HLOOKUP(AZ$9,Realizado!$C$9:$AZ$40,$A32,0)</f>
        <v>2.5554054094266183</v>
      </c>
      <c r="BA32" s="34">
        <f>HLOOKUP(BA$9,Programado!$C$9:$AZ$40,$A32,0)</f>
        <v>350</v>
      </c>
      <c r="BB32" s="34">
        <f>HLOOKUP(BB$9,Realizado!$C$9:$AZ$40,$A32,0)</f>
        <v>356.63276137300181</v>
      </c>
      <c r="BC32" s="34">
        <f>HLOOKUP(BC$9,Programado!$C$9:$AZ$40,$A32,0)</f>
        <v>999.99919999999997</v>
      </c>
      <c r="BD32" s="34">
        <f>HLOOKUP(BD$9,Realizado!$C$9:$AZ$40,$A32,0)</f>
        <v>1040.4016289772242</v>
      </c>
      <c r="BE32" s="34">
        <f>HLOOKUP(BE$9,Programado!$C$9:$AZ$40,$A32,0)</f>
        <v>2229.1665999999996</v>
      </c>
      <c r="BF32" s="34">
        <f>HLOOKUP(BF$9,Realizado!$C$9:$AZ$40,$A32,0)</f>
        <v>2122.0376395169837</v>
      </c>
      <c r="BG32" s="34">
        <f>HLOOKUP(BG$9,Programado!$C$9:$AZ$40,$A32,0)</f>
        <v>0</v>
      </c>
      <c r="BH32" s="34">
        <f>HLOOKUP(BH$9,Realizado!$C$9:$AZ$40,$A32,0)</f>
        <v>0</v>
      </c>
      <c r="BI32" s="34">
        <f>HLOOKUP(BI$9,Programado!$C$9:$AZ$40,$A32,0)</f>
        <v>425</v>
      </c>
      <c r="BJ32" s="34">
        <f>HLOOKUP(BJ$9,Realizado!$C$9:$AZ$40,$A32,0)</f>
        <v>425</v>
      </c>
      <c r="BK32" s="34">
        <f>HLOOKUP(BK$9,Programado!$C$9:$AZ$40,$A32,0)</f>
        <v>252.5488</v>
      </c>
      <c r="BL32" s="34">
        <f>HLOOKUP(BL$9,Realizado!$C$9:$AZ$40,$A32,0)</f>
        <v>257.42569781245214</v>
      </c>
      <c r="BM32" s="34">
        <f>HLOOKUP(BM$9,Programado!$C$9:$AZ$40,$A32,0)</f>
        <v>3500</v>
      </c>
      <c r="BN32" s="34">
        <f>HLOOKUP(BN$9,Realizado!$C$9:$AZ$40,$A32,0)</f>
        <v>3559.8162775960081</v>
      </c>
      <c r="BO32" s="34">
        <f>HLOOKUP(BO$9,Programado!$C$9:$AZ$40,$A32,0)</f>
        <v>215.70919999999998</v>
      </c>
      <c r="BP32" s="34">
        <f>HLOOKUP(BP$9,Realizado!$C$9:$AZ$40,$A32,0)</f>
        <v>199.97949773926075</v>
      </c>
      <c r="BQ32" s="34">
        <f>HLOOKUP(BQ$9,Programado!$C$9:$AZ$40,$A32,0)</f>
        <v>587.2971</v>
      </c>
      <c r="BR32" s="34">
        <f>HLOOKUP(BR$9,Realizado!$C$9:$AZ$40,$A32,0)</f>
        <v>570.89868570412466</v>
      </c>
      <c r="BS32" s="34">
        <f>HLOOKUP(BS$9,Programado!$C$9:$AZ$40,$A32,0)</f>
        <v>0</v>
      </c>
      <c r="BT32" s="34">
        <f>HLOOKUP(BT$9,Realizado!$C$9:$AZ$40,$A32,0)</f>
        <v>0</v>
      </c>
      <c r="BU32" s="34">
        <f>HLOOKUP(BU$9,Programado!$C$9:$AZ$40,$A32,0)</f>
        <v>56.495400000000004</v>
      </c>
      <c r="BV32" s="34">
        <f>HLOOKUP(BV$9,Realizado!$C$9:$AZ$40,$A32,0)</f>
        <v>55.872171783852096</v>
      </c>
      <c r="BW32" s="34">
        <f>HLOOKUP(BW$9,Programado!$C$9:$AZ$40,$A32,0)</f>
        <v>282.43510000000003</v>
      </c>
      <c r="BX32" s="34">
        <f>HLOOKUP(BX$9,Realizado!$C$9:$AZ$40,$A32,0)</f>
        <v>370.30205396312107</v>
      </c>
      <c r="BY32" s="34">
        <f>HLOOKUP(BY$9,Programado!$C$9:$AZ$40,$A32,0)</f>
        <v>74.2971</v>
      </c>
      <c r="BZ32" s="34">
        <f>HLOOKUP(BZ$9,Realizado!$C$9:$AZ$40,$A32,0)</f>
        <v>74.268379549623617</v>
      </c>
      <c r="CA32" s="34">
        <f>HLOOKUP(CA$9,Programado!$C$9:$AZ$40,$A32,0)</f>
        <v>8.9970999999999997</v>
      </c>
      <c r="CB32" s="34">
        <f>HLOOKUP(CB$9,Realizado!$C$9:$AZ$40,$A32,0)</f>
        <v>8.9738635375697484</v>
      </c>
      <c r="CC32" s="34">
        <f>HLOOKUP(CC$9,Programado!$C$9:$AZ$40,$A32,0)</f>
        <v>223.89660000000001</v>
      </c>
      <c r="CD32" s="34">
        <f>HLOOKUP(CD$9,Realizado!$C$9:$AZ$40,$A32,0)</f>
        <v>232.81995898952715</v>
      </c>
      <c r="CE32" s="34">
        <f>HLOOKUP(CE$9,Programado!$C$9:$AZ$40,$A32,0)</f>
        <v>49.895800000000001</v>
      </c>
      <c r="CF32" s="34">
        <f>HLOOKUP(CF$9,Realizado!$C$9:$AZ$40,$A32,0)</f>
        <v>47.371783214058347</v>
      </c>
      <c r="CG32" s="34">
        <f>HLOOKUP(CG$9,Programado!$C$9:$AZ$40,$A32,0)</f>
        <v>20.195799999999998</v>
      </c>
      <c r="CH32" s="34">
        <f>HLOOKUP(CH$9,Realizado!$C$9:$AZ$40,$A32,0)</f>
        <v>20.306399473339077</v>
      </c>
      <c r="CI32" s="34">
        <f>HLOOKUP(CI$9,Programado!$C$9:$AZ$40,$A32,0)</f>
        <v>222.7971</v>
      </c>
      <c r="CJ32" s="34">
        <f>HLOOKUP(CJ$9,Realizado!$C$9:$AZ$40,$A32,0)</f>
        <v>233.60156204279647</v>
      </c>
      <c r="CK32" s="34">
        <f>HLOOKUP(CK$9,Programado!$C$9:$AZ$40,$A32,0)</f>
        <v>265.09500000000003</v>
      </c>
      <c r="CL32" s="34">
        <f>HLOOKUP(CL$9,Realizado!$C$9:$AZ$40,$A32,0)</f>
        <v>278.86370512028265</v>
      </c>
      <c r="CM32" s="34">
        <f>HLOOKUP(CM$9,Programado!$C$9:$AZ$40,$A32,0)</f>
        <v>59.119599999999998</v>
      </c>
      <c r="CN32" s="34">
        <f>HLOOKUP(CN$9,Realizado!$C$9:$AZ$40,$A32,0)</f>
        <v>58.658074639553895</v>
      </c>
      <c r="CO32" s="34">
        <f>HLOOKUP(CO$9,Programado!$C$9:$AZ$40,$A32,0)</f>
        <v>2.2999999999999998</v>
      </c>
      <c r="CP32" s="34">
        <f>HLOOKUP(CP$9,Realizado!$C$9:$AZ$40,$A32,0)</f>
        <v>2.3703094127557534</v>
      </c>
      <c r="CQ32" s="34">
        <f>HLOOKUP(CQ$9,Programado!$C$9:$AZ$40,$A32,0)</f>
        <v>167.9033</v>
      </c>
      <c r="CR32" s="34">
        <f>HLOOKUP(CR$9,Realizado!$C$9:$AZ$40,$A32,0)</f>
        <v>165.38837996568512</v>
      </c>
      <c r="CS32" s="34">
        <f>HLOOKUP(CS$9,Programado!$C$9:$AZ$40,$A32,0)</f>
        <v>325.80290000000002</v>
      </c>
      <c r="CT32" s="34">
        <f>HLOOKUP(CT$9,Realizado!$C$9:$AZ$40,$A32,0)</f>
        <v>328.96492633848544</v>
      </c>
      <c r="CU32" s="34">
        <f>HLOOKUP(CU$9,Programado!$C$9:$AZ$40,$A32,0)</f>
        <v>856.01260000000002</v>
      </c>
      <c r="CV32" s="34">
        <f>HLOOKUP(CV$9,Realizado!$C$9:$AZ$40,$A32,0)</f>
        <v>902.07546655652459</v>
      </c>
      <c r="CW32" s="34">
        <f>HLOOKUP(CW$9,Programado!$C$9:$AZ$40,$A32,0)</f>
        <v>637.5</v>
      </c>
      <c r="CX32" s="34">
        <f>HLOOKUP(CX$9,Realizado!$C$9:$AZ$40,$A32,0)</f>
        <v>611.91889256657089</v>
      </c>
      <c r="CY32" s="19">
        <f t="shared" si="0"/>
        <v>18216.518199999999</v>
      </c>
      <c r="CZ32" s="19">
        <f t="shared" si="1"/>
        <v>18164.188307889111</v>
      </c>
    </row>
    <row r="33" spans="1:107">
      <c r="A33" s="41">
        <v>25</v>
      </c>
      <c r="B33" s="18">
        <f t="shared" si="2"/>
        <v>45831</v>
      </c>
      <c r="C33" s="19">
        <f>HLOOKUP(C$9,Programado!$C$9:$AZ$40,$A33,0)</f>
        <v>0</v>
      </c>
      <c r="D33" s="19">
        <f>HLOOKUP(D$9,Realizado!$C$9:$AZ$40,$A33,0)</f>
        <v>0</v>
      </c>
      <c r="E33" s="19">
        <f>HLOOKUP(E$9,Programado!$C$9:$AZ$40,$A33,0)</f>
        <v>71.697900000000004</v>
      </c>
      <c r="F33" s="19">
        <f>HLOOKUP(F$9,Realizado!$C$9:$AZ$40,$A33,0)</f>
        <v>76.742559784510178</v>
      </c>
      <c r="G33" s="19">
        <f>HLOOKUP(G$9,Programado!$C$9:$AZ$40,$A33,0)</f>
        <v>0</v>
      </c>
      <c r="H33" s="19">
        <f>HLOOKUP(H$9,Realizado!$C$9:$AZ$40,$A33,0)</f>
        <v>0</v>
      </c>
      <c r="I33" s="19">
        <f>HLOOKUP(I$9,Programado!$C$9:$AZ$40,$A33,0)</f>
        <v>413.30039999999997</v>
      </c>
      <c r="J33" s="19">
        <f>HLOOKUP(J$9,Realizado!$C$9:$AZ$40,$A33,0)</f>
        <v>410.17038806231665</v>
      </c>
      <c r="K33" s="19">
        <f>HLOOKUP(K$9,Programado!$C$9:$AZ$40,$A33,0)</f>
        <v>0.29670000000000002</v>
      </c>
      <c r="L33" s="19">
        <f>HLOOKUP(L$9,Realizado!$C$9:$AZ$40,$A33,0)</f>
        <v>0.29693246606317553</v>
      </c>
      <c r="M33" s="19">
        <f>HLOOKUP(M$9,Programado!$C$9:$AZ$40,$A33,0)</f>
        <v>32.186700000000002</v>
      </c>
      <c r="N33" s="19">
        <f>HLOOKUP(N$9,Realizado!$C$9:$AZ$40,$A33,0)</f>
        <v>27.877671489378677</v>
      </c>
      <c r="O33" s="19">
        <f>HLOOKUP(O$9,Programado!$C$9:$AZ$40,$A33,0)</f>
        <v>54.882100000000001</v>
      </c>
      <c r="P33" s="19">
        <f>HLOOKUP(P$9,Realizado!$C$9:$AZ$40,$A33,0)</f>
        <v>57.922872682585108</v>
      </c>
      <c r="Q33" s="19">
        <f>HLOOKUP(Q$9,Programado!$C$9:$AZ$40,$A33,0)</f>
        <v>170.69749999999999</v>
      </c>
      <c r="R33" s="19">
        <f>HLOOKUP(R$9,Realizado!$C$9:$AZ$40,$A33,0)</f>
        <v>167.6096829088724</v>
      </c>
      <c r="S33" s="19">
        <f>HLOOKUP(S$9,Programado!$C$9:$AZ$40,$A33,0)</f>
        <v>32.002499999999998</v>
      </c>
      <c r="T33" s="19">
        <f>HLOOKUP(T$9,Realizado!$C$9:$AZ$40,$A33,0)</f>
        <v>14.161148950574709</v>
      </c>
      <c r="U33" s="19">
        <f>HLOOKUP(U$9,Programado!$C$9:$AZ$40,$A33,0)</f>
        <v>152.10169999999999</v>
      </c>
      <c r="V33" s="19">
        <f>HLOOKUP(V$9,Realizado!$C$9:$AZ$40,$A33,0)</f>
        <v>139.71946225983203</v>
      </c>
      <c r="W33" s="19">
        <f>HLOOKUP(W$9,Programado!$C$9:$AZ$40,$A33,0)</f>
        <v>366.70169999999996</v>
      </c>
      <c r="X33" s="19">
        <f>HLOOKUP(X$9,Realizado!$C$9:$AZ$40,$A33,0)</f>
        <v>265.88032833148969</v>
      </c>
      <c r="Y33" s="19">
        <f>HLOOKUP(Y$9,Programado!$C$9:$AZ$40,$A33,0)</f>
        <v>1518.3987999999999</v>
      </c>
      <c r="Z33" s="19">
        <f>HLOOKUP(Z$9,Realizado!$C$9:$AZ$40,$A33,0)</f>
        <v>1411.7532544752453</v>
      </c>
      <c r="AA33" s="19">
        <f>HLOOKUP(AA$9,Programado!$C$9:$AZ$40,$A33,0)</f>
        <v>1254.4829</v>
      </c>
      <c r="AB33" s="19">
        <f>HLOOKUP(AB$9,Realizado!$C$9:$AZ$40,$A33,0)</f>
        <v>1124.3630673787445</v>
      </c>
      <c r="AC33" s="19">
        <f>HLOOKUP(AC$9,Programado!$C$9:$AZ$40,$A33,0)</f>
        <v>130.0008</v>
      </c>
      <c r="AD33" s="19">
        <f>HLOOKUP(AD$9,Realizado!$C$9:$AZ$40,$A33,0)</f>
        <v>234.68967834291931</v>
      </c>
      <c r="AE33" s="19">
        <f>HLOOKUP(AE$9,Programado!$C$9:$AZ$40,$A33,0)</f>
        <v>790.00299999999993</v>
      </c>
      <c r="AF33" s="19">
        <f>HLOOKUP(AF$9,Realizado!$C$9:$AZ$40,$A33,0)</f>
        <v>806.60974800691088</v>
      </c>
      <c r="AG33" s="19">
        <f>HLOOKUP(AG$9,Programado!$C$9:$AZ$40,$A33,0)</f>
        <v>592.0012999999999</v>
      </c>
      <c r="AH33" s="19">
        <f>HLOOKUP(AH$9,Realizado!$C$9:$AZ$40,$A33,0)</f>
        <v>540.96228520591251</v>
      </c>
      <c r="AI33" s="19">
        <f>HLOOKUP(AI$9,Programado!$C$9:$AZ$40,$A33,0)</f>
        <v>204.0008</v>
      </c>
      <c r="AJ33" s="19">
        <f>HLOOKUP(AJ$9,Realizado!$C$9:$AZ$40,$A33,0)</f>
        <v>319.36520434905424</v>
      </c>
      <c r="AK33" s="19">
        <f>HLOOKUP(AK$9,Programado!$C$9:$AZ$40,$A33,0)</f>
        <v>245.00129999999999</v>
      </c>
      <c r="AL33" s="19">
        <f>HLOOKUP(AL$9,Realizado!$C$9:$AZ$40,$A33,0)</f>
        <v>254.0698759179725</v>
      </c>
      <c r="AM33" s="19">
        <f>HLOOKUP(AM$9,Programado!$C$9:$AZ$40,$A33,0)</f>
        <v>150</v>
      </c>
      <c r="AN33" s="19">
        <f>HLOOKUP(AN$9,Realizado!$C$9:$AZ$40,$A33,0)</f>
        <v>108.93198357125463</v>
      </c>
      <c r="AO33" s="19">
        <f>HLOOKUP(AO$9,Programado!$C$9:$AZ$40,$A33,0)</f>
        <v>43.998699999999999</v>
      </c>
      <c r="AP33" s="19">
        <f>HLOOKUP(AP$9,Realizado!$C$9:$AZ$40,$A33,0)</f>
        <v>40.897264741558395</v>
      </c>
      <c r="AQ33" s="19">
        <f>HLOOKUP(AQ$9,Programado!$C$9:$AZ$40,$A33,0)</f>
        <v>24.057099999999998</v>
      </c>
      <c r="AR33" s="19">
        <f>HLOOKUP(AR$9,Realizado!$C$9:$AZ$40,$A33,0)</f>
        <v>10.212507183561582</v>
      </c>
      <c r="AS33" s="19">
        <f>HLOOKUP(AS$9,Programado!$C$9:$AZ$40,$A33,0)</f>
        <v>297.82580000000002</v>
      </c>
      <c r="AT33" s="19">
        <f>HLOOKUP(AT$9,Realizado!$C$9:$AZ$40,$A33,0)</f>
        <v>268.64739287750456</v>
      </c>
      <c r="AU33" s="19">
        <f>HLOOKUP(AU$9,Programado!$C$9:$AZ$40,$A33,0)</f>
        <v>433.12580000000003</v>
      </c>
      <c r="AV33" s="19">
        <f>HLOOKUP(AV$9,Realizado!$C$9:$AZ$40,$A33,0)</f>
        <v>446.0575008232093</v>
      </c>
      <c r="AW33" s="19">
        <f>HLOOKUP(AW$9,Programado!$C$9:$AZ$40,$A33,0)</f>
        <v>151.53540000000001</v>
      </c>
      <c r="AX33" s="19">
        <f>HLOOKUP(AX$9,Realizado!$C$9:$AZ$40,$A33,0)</f>
        <v>149.60739620599645</v>
      </c>
      <c r="AY33" s="19">
        <f>HLOOKUP(AY$9,Programado!$C$9:$AZ$40,$A33,0)</f>
        <v>6.2087000000000003</v>
      </c>
      <c r="AZ33" s="19">
        <f>HLOOKUP(AZ$9,Realizado!$C$9:$AZ$40,$A33,0)</f>
        <v>5.8738039405151108</v>
      </c>
      <c r="BA33" s="19">
        <f>HLOOKUP(BA$9,Programado!$C$9:$AZ$40,$A33,0)</f>
        <v>130</v>
      </c>
      <c r="BB33" s="19">
        <f>HLOOKUP(BB$9,Realizado!$C$9:$AZ$40,$A33,0)</f>
        <v>131.61487000531525</v>
      </c>
      <c r="BC33" s="19">
        <f>HLOOKUP(BC$9,Programado!$C$9:$AZ$40,$A33,0)</f>
        <v>1000.0021</v>
      </c>
      <c r="BD33" s="19">
        <f>HLOOKUP(BD$9,Realizado!$C$9:$AZ$40,$A33,0)</f>
        <v>1015.2045337351472</v>
      </c>
      <c r="BE33" s="19">
        <f>HLOOKUP(BE$9,Programado!$C$9:$AZ$40,$A33,0)</f>
        <v>2250.0005000000001</v>
      </c>
      <c r="BF33" s="19">
        <f>HLOOKUP(BF$9,Realizado!$C$9:$AZ$40,$A33,0)</f>
        <v>2193.6911703737196</v>
      </c>
      <c r="BG33" s="19">
        <f>HLOOKUP(BG$9,Programado!$C$9:$AZ$40,$A33,0)</f>
        <v>0</v>
      </c>
      <c r="BH33" s="19">
        <f>HLOOKUP(BH$9,Realizado!$C$9:$AZ$40,$A33,0)</f>
        <v>0</v>
      </c>
      <c r="BI33" s="19">
        <f>HLOOKUP(BI$9,Programado!$C$9:$AZ$40,$A33,0)</f>
        <v>425</v>
      </c>
      <c r="BJ33" s="19">
        <f>HLOOKUP(BJ$9,Realizado!$C$9:$AZ$40,$A33,0)</f>
        <v>425</v>
      </c>
      <c r="BK33" s="19">
        <f>HLOOKUP(BK$9,Programado!$C$9:$AZ$40,$A33,0)</f>
        <v>230.28880000000001</v>
      </c>
      <c r="BL33" s="19">
        <f>HLOOKUP(BL$9,Realizado!$C$9:$AZ$40,$A33,0)</f>
        <v>270.82767751985745</v>
      </c>
      <c r="BM33" s="19">
        <f>HLOOKUP(BM$9,Programado!$C$9:$AZ$40,$A33,0)</f>
        <v>5000</v>
      </c>
      <c r="BN33" s="19">
        <f>HLOOKUP(BN$9,Realizado!$C$9:$AZ$40,$A33,0)</f>
        <v>4948.2362140828282</v>
      </c>
      <c r="BO33" s="19">
        <f>HLOOKUP(BO$9,Programado!$C$9:$AZ$40,$A33,0)</f>
        <v>226.94749999999999</v>
      </c>
      <c r="BP33" s="19">
        <f>HLOOKUP(BP$9,Realizado!$C$9:$AZ$40,$A33,0)</f>
        <v>247.25807438755788</v>
      </c>
      <c r="BQ33" s="19">
        <f>HLOOKUP(BQ$9,Programado!$C$9:$AZ$40,$A33,0)</f>
        <v>608.71049999999991</v>
      </c>
      <c r="BR33" s="19">
        <f>HLOOKUP(BR$9,Realizado!$C$9:$AZ$40,$A33,0)</f>
        <v>782.42107084414556</v>
      </c>
      <c r="BS33" s="19">
        <f>HLOOKUP(BS$9,Programado!$C$9:$AZ$40,$A33,0)</f>
        <v>1700</v>
      </c>
      <c r="BT33" s="19">
        <f>HLOOKUP(BT$9,Realizado!$C$9:$AZ$40,$A33,0)</f>
        <v>1849.0001111463218</v>
      </c>
      <c r="BU33" s="19">
        <f>HLOOKUP(BU$9,Programado!$C$9:$AZ$40,$A33,0)</f>
        <v>145.39639999999997</v>
      </c>
      <c r="BV33" s="19">
        <f>HLOOKUP(BV$9,Realizado!$C$9:$AZ$40,$A33,0)</f>
        <v>151.64959325834559</v>
      </c>
      <c r="BW33" s="19">
        <f>HLOOKUP(BW$9,Programado!$C$9:$AZ$40,$A33,0)</f>
        <v>463.07539999999995</v>
      </c>
      <c r="BX33" s="19">
        <f>HLOOKUP(BX$9,Realizado!$C$9:$AZ$40,$A33,0)</f>
        <v>472.95146959109269</v>
      </c>
      <c r="BY33" s="19">
        <f>HLOOKUP(BY$9,Programado!$C$9:$AZ$40,$A33,0)</f>
        <v>215.09710000000001</v>
      </c>
      <c r="BZ33" s="19">
        <f>HLOOKUP(BZ$9,Realizado!$C$9:$AZ$40,$A33,0)</f>
        <v>224.02641743797327</v>
      </c>
      <c r="CA33" s="19">
        <f>HLOOKUP(CA$9,Programado!$C$9:$AZ$40,$A33,0)</f>
        <v>30.7971</v>
      </c>
      <c r="CB33" s="19">
        <f>HLOOKUP(CB$9,Realizado!$C$9:$AZ$40,$A33,0)</f>
        <v>29.965258195774567</v>
      </c>
      <c r="CC33" s="19">
        <f>HLOOKUP(CC$9,Programado!$C$9:$AZ$40,$A33,0)</f>
        <v>231.69499999999999</v>
      </c>
      <c r="CD33" s="19">
        <f>HLOOKUP(CD$9,Realizado!$C$9:$AZ$40,$A33,0)</f>
        <v>226.54061836441247</v>
      </c>
      <c r="CE33" s="19">
        <f>HLOOKUP(CE$9,Programado!$C$9:$AZ$40,$A33,0)</f>
        <v>68.194999999999993</v>
      </c>
      <c r="CF33" s="19">
        <f>HLOOKUP(CF$9,Realizado!$C$9:$AZ$40,$A33,0)</f>
        <v>69.639613573244603</v>
      </c>
      <c r="CG33" s="19">
        <f>HLOOKUP(CG$9,Programado!$C$9:$AZ$40,$A33,0)</f>
        <v>24.596699999999998</v>
      </c>
      <c r="CH33" s="19">
        <f>HLOOKUP(CH$9,Realizado!$C$9:$AZ$40,$A33,0)</f>
        <v>26.233482607008021</v>
      </c>
      <c r="CI33" s="19">
        <f>HLOOKUP(CI$9,Programado!$C$9:$AZ$40,$A33,0)</f>
        <v>239.19460000000001</v>
      </c>
      <c r="CJ33" s="19">
        <f>HLOOKUP(CJ$9,Realizado!$C$9:$AZ$40,$A33,0)</f>
        <v>242.08879719868372</v>
      </c>
      <c r="CK33" s="19">
        <f>HLOOKUP(CK$9,Programado!$C$9:$AZ$40,$A33,0)</f>
        <v>294.39459999999997</v>
      </c>
      <c r="CL33" s="19">
        <f>HLOOKUP(CL$9,Realizado!$C$9:$AZ$40,$A33,0)</f>
        <v>286.94273551687155</v>
      </c>
      <c r="CM33" s="19">
        <f>HLOOKUP(CM$9,Programado!$C$9:$AZ$40,$A33,0)</f>
        <v>134.82670000000002</v>
      </c>
      <c r="CN33" s="19">
        <f>HLOOKUP(CN$9,Realizado!$C$9:$AZ$40,$A33,0)</f>
        <v>188.42391990022887</v>
      </c>
      <c r="CO33" s="19">
        <f>HLOOKUP(CO$9,Programado!$C$9:$AZ$40,$A33,0)</f>
        <v>7.5788000000000011</v>
      </c>
      <c r="CP33" s="19">
        <f>HLOOKUP(CP$9,Realizado!$C$9:$AZ$40,$A33,0)</f>
        <v>7.8327260184988114</v>
      </c>
      <c r="CQ33" s="19">
        <f>HLOOKUP(CQ$9,Programado!$C$9:$AZ$40,$A33,0)</f>
        <v>171.71129999999999</v>
      </c>
      <c r="CR33" s="19">
        <f>HLOOKUP(CR$9,Realizado!$C$9:$AZ$40,$A33,0)</f>
        <v>176.55936340877031</v>
      </c>
      <c r="CS33" s="19">
        <f>HLOOKUP(CS$9,Programado!$C$9:$AZ$40,$A33,0)</f>
        <v>208.56169999999997</v>
      </c>
      <c r="CT33" s="19">
        <f>HLOOKUP(CT$9,Realizado!$C$9:$AZ$40,$A33,0)</f>
        <v>368.92021176564515</v>
      </c>
      <c r="CU33" s="19">
        <f>HLOOKUP(CU$9,Programado!$C$9:$AZ$40,$A33,0)</f>
        <v>906.94579999999996</v>
      </c>
      <c r="CV33" s="19">
        <f>HLOOKUP(CV$9,Realizado!$C$9:$AZ$40,$A33,0)</f>
        <v>998.78422284660621</v>
      </c>
      <c r="CW33" s="19">
        <f>HLOOKUP(CW$9,Programado!$C$9:$AZ$40,$A33,0)</f>
        <v>649.99959999999999</v>
      </c>
      <c r="CX33" s="19">
        <f>HLOOKUP(CX$9,Realizado!$C$9:$AZ$40,$A33,0)</f>
        <v>638.75199523866945</v>
      </c>
      <c r="CY33" s="19">
        <f t="shared" si="0"/>
        <v>22497.522799999995</v>
      </c>
      <c r="CZ33" s="19">
        <f t="shared" si="1"/>
        <v>22854.986156972696</v>
      </c>
      <c r="DA33" s="1"/>
      <c r="DB33" s="1"/>
      <c r="DC33" s="1"/>
    </row>
    <row r="34" spans="1:107" s="38" customFormat="1">
      <c r="A34" s="42">
        <v>26</v>
      </c>
      <c r="B34" s="35">
        <f t="shared" si="2"/>
        <v>45832</v>
      </c>
      <c r="C34" s="34">
        <f>HLOOKUP(C$9,Programado!$C$9:$AZ$40,$A34,0)</f>
        <v>0</v>
      </c>
      <c r="D34" s="34">
        <f>HLOOKUP(D$9,Realizado!$C$9:$AZ$40,$A34,0)</f>
        <v>0</v>
      </c>
      <c r="E34" s="34">
        <f>HLOOKUP(E$9,Programado!$C$9:$AZ$40,$A34,0)</f>
        <v>78.45</v>
      </c>
      <c r="F34" s="34">
        <f>HLOOKUP(F$9,Realizado!$C$9:$AZ$40,$A34,0)</f>
        <v>80.76755902114995</v>
      </c>
      <c r="G34" s="34">
        <f>HLOOKUP(G$9,Programado!$C$9:$AZ$40,$A34,0)</f>
        <v>0</v>
      </c>
      <c r="H34" s="34">
        <f>HLOOKUP(H$9,Realizado!$C$9:$AZ$40,$A34,0)</f>
        <v>0</v>
      </c>
      <c r="I34" s="34">
        <f>HLOOKUP(I$9,Programado!$C$9:$AZ$40,$A34,0)</f>
        <v>426.90250000000003</v>
      </c>
      <c r="J34" s="34">
        <f>HLOOKUP(J$9,Realizado!$C$9:$AZ$40,$A34,0)</f>
        <v>390.4485325106611</v>
      </c>
      <c r="K34" s="34">
        <f>HLOOKUP(K$9,Programado!$C$9:$AZ$40,$A34,0)</f>
        <v>0.29959999999999998</v>
      </c>
      <c r="L34" s="34">
        <f>HLOOKUP(L$9,Realizado!$C$9:$AZ$40,$A34,0)</f>
        <v>1.070839963531353</v>
      </c>
      <c r="M34" s="34">
        <f>HLOOKUP(M$9,Programado!$C$9:$AZ$40,$A34,0)</f>
        <v>35.709100000000007</v>
      </c>
      <c r="N34" s="34">
        <f>HLOOKUP(N$9,Realizado!$C$9:$AZ$40,$A34,0)</f>
        <v>32.217346311055984</v>
      </c>
      <c r="O34" s="34">
        <f>HLOOKUP(O$9,Programado!$C$9:$AZ$40,$A34,0)</f>
        <v>83.020800000000008</v>
      </c>
      <c r="P34" s="34">
        <f>HLOOKUP(P$9,Realizado!$C$9:$AZ$40,$A34,0)</f>
        <v>79.024959480249123</v>
      </c>
      <c r="Q34" s="34">
        <f>HLOOKUP(Q$9,Programado!$C$9:$AZ$40,$A34,0)</f>
        <v>135.09960000000001</v>
      </c>
      <c r="R34" s="34">
        <f>HLOOKUP(R$9,Realizado!$C$9:$AZ$40,$A34,0)</f>
        <v>133.37167968123256</v>
      </c>
      <c r="S34" s="34">
        <f>HLOOKUP(S$9,Programado!$C$9:$AZ$40,$A34,0)</f>
        <v>55.000399999999999</v>
      </c>
      <c r="T34" s="34">
        <f>HLOOKUP(T$9,Realizado!$C$9:$AZ$40,$A34,0)</f>
        <v>52.525964180269476</v>
      </c>
      <c r="U34" s="34">
        <f>HLOOKUP(U$9,Programado!$C$9:$AZ$40,$A34,0)</f>
        <v>185.7775</v>
      </c>
      <c r="V34" s="34">
        <f>HLOOKUP(V$9,Realizado!$C$9:$AZ$40,$A34,0)</f>
        <v>187.22485630129003</v>
      </c>
      <c r="W34" s="34">
        <f>HLOOKUP(W$9,Programado!$C$9:$AZ$40,$A34,0)</f>
        <v>376.79919999999998</v>
      </c>
      <c r="X34" s="34">
        <f>HLOOKUP(X$9,Realizado!$C$9:$AZ$40,$A34,0)</f>
        <v>272.03387611753192</v>
      </c>
      <c r="Y34" s="34">
        <f>HLOOKUP(Y$9,Programado!$C$9:$AZ$40,$A34,0)</f>
        <v>1443.38</v>
      </c>
      <c r="Z34" s="34">
        <f>HLOOKUP(Z$9,Realizado!$C$9:$AZ$40,$A34,0)</f>
        <v>1439.3266584136413</v>
      </c>
      <c r="AA34" s="34">
        <f>HLOOKUP(AA$9,Programado!$C$9:$AZ$40,$A34,0)</f>
        <v>1292.8067999999998</v>
      </c>
      <c r="AB34" s="34">
        <f>HLOOKUP(AB$9,Realizado!$C$9:$AZ$40,$A34,0)</f>
        <v>1142.5624251468214</v>
      </c>
      <c r="AC34" s="34">
        <f>HLOOKUP(AC$9,Programado!$C$9:$AZ$40,$A34,0)</f>
        <v>141.66669999999999</v>
      </c>
      <c r="AD34" s="34">
        <f>HLOOKUP(AD$9,Realizado!$C$9:$AZ$40,$A34,0)</f>
        <v>359.41192765173315</v>
      </c>
      <c r="AE34" s="34">
        <f>HLOOKUP(AE$9,Programado!$C$9:$AZ$40,$A34,0)</f>
        <v>850.00130000000001</v>
      </c>
      <c r="AF34" s="34">
        <f>HLOOKUP(AF$9,Realizado!$C$9:$AZ$40,$A34,0)</f>
        <v>834.90031758887221</v>
      </c>
      <c r="AG34" s="34">
        <f>HLOOKUP(AG$9,Programado!$C$9:$AZ$40,$A34,0)</f>
        <v>592.00880000000006</v>
      </c>
      <c r="AH34" s="34">
        <f>HLOOKUP(AH$9,Realizado!$C$9:$AZ$40,$A34,0)</f>
        <v>577.95661457203323</v>
      </c>
      <c r="AI34" s="34">
        <f>HLOOKUP(AI$9,Programado!$C$9:$AZ$40,$A34,0)</f>
        <v>322.08330000000001</v>
      </c>
      <c r="AJ34" s="34">
        <f>HLOOKUP(AJ$9,Realizado!$C$9:$AZ$40,$A34,0)</f>
        <v>400.71656323347759</v>
      </c>
      <c r="AK34" s="34">
        <f>HLOOKUP(AK$9,Programado!$C$9:$AZ$40,$A34,0)</f>
        <v>258.5641</v>
      </c>
      <c r="AL34" s="34">
        <f>HLOOKUP(AL$9,Realizado!$C$9:$AZ$40,$A34,0)</f>
        <v>276.44785300612062</v>
      </c>
      <c r="AM34" s="34">
        <f>HLOOKUP(AM$9,Programado!$C$9:$AZ$40,$A34,0)</f>
        <v>117.9992</v>
      </c>
      <c r="AN34" s="34">
        <f>HLOOKUP(AN$9,Realizado!$C$9:$AZ$40,$A34,0)</f>
        <v>138.62093340445338</v>
      </c>
      <c r="AO34" s="34">
        <f>HLOOKUP(AO$9,Programado!$C$9:$AZ$40,$A34,0)</f>
        <v>43.999600000000001</v>
      </c>
      <c r="AP34" s="34">
        <f>HLOOKUP(AP$9,Realizado!$C$9:$AZ$40,$A34,0)</f>
        <v>48.394958294527513</v>
      </c>
      <c r="AQ34" s="34">
        <f>HLOOKUP(AQ$9,Programado!$C$9:$AZ$40,$A34,0)</f>
        <v>18.6721</v>
      </c>
      <c r="AR34" s="34">
        <f>HLOOKUP(AR$9,Realizado!$C$9:$AZ$40,$A34,0)</f>
        <v>14.612941887389471</v>
      </c>
      <c r="AS34" s="34">
        <f>HLOOKUP(AS$9,Programado!$C$9:$AZ$40,$A34,0)</f>
        <v>302.81959999999998</v>
      </c>
      <c r="AT34" s="34">
        <f>HLOOKUP(AT$9,Realizado!$C$9:$AZ$40,$A34,0)</f>
        <v>281.20941149309266</v>
      </c>
      <c r="AU34" s="34">
        <f>HLOOKUP(AU$9,Programado!$C$9:$AZ$40,$A34,0)</f>
        <v>475.73419999999999</v>
      </c>
      <c r="AV34" s="34">
        <f>HLOOKUP(AV$9,Realizado!$C$9:$AZ$40,$A34,0)</f>
        <v>463.11429383253989</v>
      </c>
      <c r="AW34" s="34">
        <f>HLOOKUP(AW$9,Programado!$C$9:$AZ$40,$A34,0)</f>
        <v>152.00040000000001</v>
      </c>
      <c r="AX34" s="34">
        <f>HLOOKUP(AX$9,Realizado!$C$9:$AZ$40,$A34,0)</f>
        <v>157.84517427252706</v>
      </c>
      <c r="AY34" s="34">
        <f>HLOOKUP(AY$9,Programado!$C$9:$AZ$40,$A34,0)</f>
        <v>8.8308999999999997</v>
      </c>
      <c r="AZ34" s="34">
        <f>HLOOKUP(AZ$9,Realizado!$C$9:$AZ$40,$A34,0)</f>
        <v>8.0006177655198094</v>
      </c>
      <c r="BA34" s="34">
        <f>HLOOKUP(BA$9,Programado!$C$9:$AZ$40,$A34,0)</f>
        <v>141.66669999999999</v>
      </c>
      <c r="BB34" s="34">
        <f>HLOOKUP(BB$9,Realizado!$C$9:$AZ$40,$A34,0)</f>
        <v>1.2015223024906934E-2</v>
      </c>
      <c r="BC34" s="34">
        <f>HLOOKUP(BC$9,Programado!$C$9:$AZ$40,$A34,0)</f>
        <v>1049.9996000000001</v>
      </c>
      <c r="BD34" s="34">
        <f>HLOOKUP(BD$9,Realizado!$C$9:$AZ$40,$A34,0)</f>
        <v>1122.7428710531897</v>
      </c>
      <c r="BE34" s="34">
        <f>HLOOKUP(BE$9,Programado!$C$9:$AZ$40,$A34,0)</f>
        <v>2350.0011999999997</v>
      </c>
      <c r="BF34" s="34">
        <f>HLOOKUP(BF$9,Realizado!$C$9:$AZ$40,$A34,0)</f>
        <v>2285.3418979893904</v>
      </c>
      <c r="BG34" s="34">
        <f>HLOOKUP(BG$9,Programado!$C$9:$AZ$40,$A34,0)</f>
        <v>0</v>
      </c>
      <c r="BH34" s="34">
        <f>HLOOKUP(BH$9,Realizado!$C$9:$AZ$40,$A34,0)</f>
        <v>0</v>
      </c>
      <c r="BI34" s="34">
        <f>HLOOKUP(BI$9,Programado!$C$9:$AZ$40,$A34,0)</f>
        <v>25</v>
      </c>
      <c r="BJ34" s="34">
        <f>HLOOKUP(BJ$9,Realizado!$C$9:$AZ$40,$A34,0)</f>
        <v>25</v>
      </c>
      <c r="BK34" s="34">
        <f>HLOOKUP(BK$9,Programado!$C$9:$AZ$40,$A34,0)</f>
        <v>262.48419999999999</v>
      </c>
      <c r="BL34" s="34">
        <f>HLOOKUP(BL$9,Realizado!$C$9:$AZ$40,$A34,0)</f>
        <v>245.8932656722279</v>
      </c>
      <c r="BM34" s="34">
        <f>HLOOKUP(BM$9,Programado!$C$9:$AZ$40,$A34,0)</f>
        <v>3541.6666999999998</v>
      </c>
      <c r="BN34" s="34">
        <f>HLOOKUP(BN$9,Realizado!$C$9:$AZ$40,$A34,0)</f>
        <v>3040.9911037100546</v>
      </c>
      <c r="BO34" s="34">
        <f>HLOOKUP(BO$9,Programado!$C$9:$AZ$40,$A34,0)</f>
        <v>242.41540000000001</v>
      </c>
      <c r="BP34" s="34">
        <f>HLOOKUP(BP$9,Realizado!$C$9:$AZ$40,$A34,0)</f>
        <v>246.01968466775094</v>
      </c>
      <c r="BQ34" s="34">
        <f>HLOOKUP(BQ$9,Programado!$C$9:$AZ$40,$A34,0)</f>
        <v>896.79910000000007</v>
      </c>
      <c r="BR34" s="34">
        <f>HLOOKUP(BR$9,Realizado!$C$9:$AZ$40,$A34,0)</f>
        <v>870.98759833842416</v>
      </c>
      <c r="BS34" s="34">
        <f>HLOOKUP(BS$9,Programado!$C$9:$AZ$40,$A34,0)</f>
        <v>2049.9903999999997</v>
      </c>
      <c r="BT34" s="34">
        <f>HLOOKUP(BT$9,Realizado!$C$9:$AZ$40,$A34,0)</f>
        <v>2106.4666837291193</v>
      </c>
      <c r="BU34" s="34">
        <f>HLOOKUP(BU$9,Programado!$C$9:$AZ$40,$A34,0)</f>
        <v>164.1979</v>
      </c>
      <c r="BV34" s="34">
        <f>HLOOKUP(BV$9,Realizado!$C$9:$AZ$40,$A34,0)</f>
        <v>163.93013271423101</v>
      </c>
      <c r="BW34" s="34">
        <f>HLOOKUP(BW$9,Programado!$C$9:$AZ$40,$A34,0)</f>
        <v>466.61800000000005</v>
      </c>
      <c r="BX34" s="34">
        <f>HLOOKUP(BX$9,Realizado!$C$9:$AZ$40,$A34,0)</f>
        <v>451.02296032089703</v>
      </c>
      <c r="BY34" s="34">
        <f>HLOOKUP(BY$9,Programado!$C$9:$AZ$40,$A34,0)</f>
        <v>250.5975</v>
      </c>
      <c r="BZ34" s="34">
        <f>HLOOKUP(BZ$9,Realizado!$C$9:$AZ$40,$A34,0)</f>
        <v>244.16944519514527</v>
      </c>
      <c r="CA34" s="34">
        <f>HLOOKUP(CA$9,Programado!$C$9:$AZ$40,$A34,0)</f>
        <v>32.097099999999998</v>
      </c>
      <c r="CB34" s="34">
        <f>HLOOKUP(CB$9,Realizado!$C$9:$AZ$40,$A34,0)</f>
        <v>33.262266260638555</v>
      </c>
      <c r="CC34" s="34">
        <f>HLOOKUP(CC$9,Programado!$C$9:$AZ$40,$A34,0)</f>
        <v>231.69800000000001</v>
      </c>
      <c r="CD34" s="34">
        <f>HLOOKUP(CD$9,Realizado!$C$9:$AZ$40,$A34,0)</f>
        <v>238.54928828688531</v>
      </c>
      <c r="CE34" s="34">
        <f>HLOOKUP(CE$9,Programado!$C$9:$AZ$40,$A34,0)</f>
        <v>78.394599999999997</v>
      </c>
      <c r="CF34" s="34">
        <f>HLOOKUP(CF$9,Realizado!$C$9:$AZ$40,$A34,0)</f>
        <v>78.040515193495793</v>
      </c>
      <c r="CG34" s="34">
        <f>HLOOKUP(CG$9,Programado!$C$9:$AZ$40,$A34,0)</f>
        <v>19.695799999999998</v>
      </c>
      <c r="CH34" s="34">
        <f>HLOOKUP(CH$9,Realizado!$C$9:$AZ$40,$A34,0)</f>
        <v>24.793665136827528</v>
      </c>
      <c r="CI34" s="34">
        <f>HLOOKUP(CI$9,Programado!$C$9:$AZ$40,$A34,0)</f>
        <v>239.29669999999999</v>
      </c>
      <c r="CJ34" s="34">
        <f>HLOOKUP(CJ$9,Realizado!$C$9:$AZ$40,$A34,0)</f>
        <v>243.739204082421</v>
      </c>
      <c r="CK34" s="34">
        <f>HLOOKUP(CK$9,Programado!$C$9:$AZ$40,$A34,0)</f>
        <v>283.29540000000003</v>
      </c>
      <c r="CL34" s="34">
        <f>HLOOKUP(CL$9,Realizado!$C$9:$AZ$40,$A34,0)</f>
        <v>306.37987027513856</v>
      </c>
      <c r="CM34" s="34">
        <f>HLOOKUP(CM$9,Programado!$C$9:$AZ$40,$A34,0)</f>
        <v>224.1088</v>
      </c>
      <c r="CN34" s="34">
        <f>HLOOKUP(CN$9,Realizado!$C$9:$AZ$40,$A34,0)</f>
        <v>221.27914578395007</v>
      </c>
      <c r="CO34" s="34">
        <f>HLOOKUP(CO$9,Programado!$C$9:$AZ$40,$A34,0)</f>
        <v>8.3591999999999995</v>
      </c>
      <c r="CP34" s="34">
        <f>HLOOKUP(CP$9,Realizado!$C$9:$AZ$40,$A34,0)</f>
        <v>8.7862152503208986</v>
      </c>
      <c r="CQ34" s="34">
        <f>HLOOKUP(CQ$9,Programado!$C$9:$AZ$40,$A34,0)</f>
        <v>305.42089999999996</v>
      </c>
      <c r="CR34" s="34">
        <f>HLOOKUP(CR$9,Realizado!$C$9:$AZ$40,$A34,0)</f>
        <v>183.90352440268973</v>
      </c>
      <c r="CS34" s="34">
        <f>HLOOKUP(CS$9,Programado!$C$9:$AZ$40,$A34,0)</f>
        <v>393.86869999999999</v>
      </c>
      <c r="CT34" s="34">
        <f>HLOOKUP(CT$9,Realizado!$C$9:$AZ$40,$A34,0)</f>
        <v>398.96217215621635</v>
      </c>
      <c r="CU34" s="34">
        <f>HLOOKUP(CU$9,Programado!$C$9:$AZ$40,$A34,0)</f>
        <v>1031.2959000000001</v>
      </c>
      <c r="CV34" s="34">
        <f>HLOOKUP(CV$9,Realizado!$C$9:$AZ$40,$A34,0)</f>
        <v>1101.5266537914581</v>
      </c>
      <c r="CW34" s="34">
        <f>HLOOKUP(CW$9,Programado!$C$9:$AZ$40,$A34,0)</f>
        <v>649.99959999999999</v>
      </c>
      <c r="CX34" s="34">
        <f>HLOOKUP(CX$9,Realizado!$C$9:$AZ$40,$A34,0)</f>
        <v>635.9948781812451</v>
      </c>
      <c r="CY34" s="19">
        <f t="shared" si="0"/>
        <v>22336.593099999998</v>
      </c>
      <c r="CZ34" s="19">
        <f t="shared" si="1"/>
        <v>21649.601361544464</v>
      </c>
    </row>
    <row r="35" spans="1:107">
      <c r="A35" s="41">
        <v>27</v>
      </c>
      <c r="B35" s="18">
        <f t="shared" si="2"/>
        <v>45833</v>
      </c>
      <c r="C35" s="19">
        <f>HLOOKUP(C$9,Programado!$C$9:$AZ$40,$A35,0)</f>
        <v>0</v>
      </c>
      <c r="D35" s="19">
        <f>HLOOKUP(D$9,Realizado!$C$9:$AZ$40,$A35,0)</f>
        <v>0</v>
      </c>
      <c r="E35" s="19">
        <f>HLOOKUP(E$9,Programado!$C$9:$AZ$40,$A35,0)</f>
        <v>88.494600000000005</v>
      </c>
      <c r="F35" s="19">
        <f>HLOOKUP(F$9,Realizado!$C$9:$AZ$40,$A35,0)</f>
        <v>99.189244011723815</v>
      </c>
      <c r="G35" s="19">
        <f>HLOOKUP(G$9,Programado!$C$9:$AZ$40,$A35,0)</f>
        <v>0</v>
      </c>
      <c r="H35" s="19">
        <f>HLOOKUP(H$9,Realizado!$C$9:$AZ$40,$A35,0)</f>
        <v>0</v>
      </c>
      <c r="I35" s="19">
        <f>HLOOKUP(I$9,Programado!$C$9:$AZ$40,$A35,0)</f>
        <v>418.00130000000001</v>
      </c>
      <c r="J35" s="19">
        <f>HLOOKUP(J$9,Realizado!$C$9:$AZ$40,$A35,0)</f>
        <v>440.20236437126096</v>
      </c>
      <c r="K35" s="19">
        <f>HLOOKUP(K$9,Programado!$C$9:$AZ$40,$A35,0)</f>
        <v>15.3</v>
      </c>
      <c r="L35" s="19">
        <f>HLOOKUP(L$9,Realizado!$C$9:$AZ$40,$A35,0)</f>
        <v>15.767055431265824</v>
      </c>
      <c r="M35" s="19">
        <f>HLOOKUP(M$9,Programado!$C$9:$AZ$40,$A35,0)</f>
        <v>46.675899999999999</v>
      </c>
      <c r="N35" s="19">
        <f>HLOOKUP(N$9,Realizado!$C$9:$AZ$40,$A35,0)</f>
        <v>50.344048239112247</v>
      </c>
      <c r="O35" s="19">
        <f>HLOOKUP(O$9,Programado!$C$9:$AZ$40,$A35,0)</f>
        <v>73.319200000000009</v>
      </c>
      <c r="P35" s="19">
        <f>HLOOKUP(P$9,Realizado!$C$9:$AZ$40,$A35,0)</f>
        <v>69.534128663100347</v>
      </c>
      <c r="Q35" s="19">
        <f>HLOOKUP(Q$9,Programado!$C$9:$AZ$40,$A35,0)</f>
        <v>130.61670000000001</v>
      </c>
      <c r="R35" s="19">
        <f>HLOOKUP(R$9,Realizado!$C$9:$AZ$40,$A35,0)</f>
        <v>121.70041160330069</v>
      </c>
      <c r="S35" s="19">
        <f>HLOOKUP(S$9,Programado!$C$9:$AZ$40,$A35,0)</f>
        <v>44.500399999999999</v>
      </c>
      <c r="T35" s="19">
        <f>HLOOKUP(T$9,Realizado!$C$9:$AZ$40,$A35,0)</f>
        <v>42.200608093162607</v>
      </c>
      <c r="U35" s="19">
        <f>HLOOKUP(U$9,Programado!$C$9:$AZ$40,$A35,0)</f>
        <v>229.53919999999999</v>
      </c>
      <c r="V35" s="19">
        <f>HLOOKUP(V$9,Realizado!$C$9:$AZ$40,$A35,0)</f>
        <v>234.45066509385416</v>
      </c>
      <c r="W35" s="19">
        <f>HLOOKUP(W$9,Programado!$C$9:$AZ$40,$A35,0)</f>
        <v>384.1696</v>
      </c>
      <c r="X35" s="19">
        <f>HLOOKUP(X$9,Realizado!$C$9:$AZ$40,$A35,0)</f>
        <v>278.8694821822607</v>
      </c>
      <c r="Y35" s="19">
        <f>HLOOKUP(Y$9,Programado!$C$9:$AZ$40,$A35,0)</f>
        <v>1553.2292</v>
      </c>
      <c r="Z35" s="19">
        <f>HLOOKUP(Z$9,Realizado!$C$9:$AZ$40,$A35,0)</f>
        <v>1473.2074802813693</v>
      </c>
      <c r="AA35" s="19">
        <f>HLOOKUP(AA$9,Programado!$C$9:$AZ$40,$A35,0)</f>
        <v>1402.5101999999999</v>
      </c>
      <c r="AB35" s="19">
        <f>HLOOKUP(AB$9,Realizado!$C$9:$AZ$40,$A35,0)</f>
        <v>1130.3940285343149</v>
      </c>
      <c r="AC35" s="19">
        <f>HLOOKUP(AC$9,Programado!$C$9:$AZ$40,$A35,0)</f>
        <v>192.7492</v>
      </c>
      <c r="AD35" s="19">
        <f>HLOOKUP(AD$9,Realizado!$C$9:$AZ$40,$A35,0)</f>
        <v>383.09065014673803</v>
      </c>
      <c r="AE35" s="19">
        <f>HLOOKUP(AE$9,Programado!$C$9:$AZ$40,$A35,0)</f>
        <v>840</v>
      </c>
      <c r="AF35" s="19">
        <f>HLOOKUP(AF$9,Realizado!$C$9:$AZ$40,$A35,0)</f>
        <v>864.00178247960253</v>
      </c>
      <c r="AG35" s="19">
        <f>HLOOKUP(AG$9,Programado!$C$9:$AZ$40,$A35,0)</f>
        <v>621.00920000000008</v>
      </c>
      <c r="AH35" s="19">
        <f>HLOOKUP(AH$9,Realizado!$C$9:$AZ$40,$A35,0)</f>
        <v>588.90415927176798</v>
      </c>
      <c r="AI35" s="19">
        <f>HLOOKUP(AI$9,Programado!$C$9:$AZ$40,$A35,0)</f>
        <v>322.08330000000001</v>
      </c>
      <c r="AJ35" s="19">
        <f>HLOOKUP(AJ$9,Realizado!$C$9:$AZ$40,$A35,0)</f>
        <v>331.6202358580714</v>
      </c>
      <c r="AK35" s="19">
        <f>HLOOKUP(AK$9,Programado!$C$9:$AZ$40,$A35,0)</f>
        <v>274.05</v>
      </c>
      <c r="AL35" s="19">
        <f>HLOOKUP(AL$9,Realizado!$C$9:$AZ$40,$A35,0)</f>
        <v>288.00563101152881</v>
      </c>
      <c r="AM35" s="19">
        <f>HLOOKUP(AM$9,Programado!$C$9:$AZ$40,$A35,0)</f>
        <v>179.99879999999999</v>
      </c>
      <c r="AN35" s="19">
        <f>HLOOKUP(AN$9,Realizado!$C$9:$AZ$40,$A35,0)</f>
        <v>151.96367700128187</v>
      </c>
      <c r="AO35" s="19">
        <f>HLOOKUP(AO$9,Programado!$C$9:$AZ$40,$A35,0)</f>
        <v>48.001300000000001</v>
      </c>
      <c r="AP35" s="19">
        <f>HLOOKUP(AP$9,Realizado!$C$9:$AZ$40,$A35,0)</f>
        <v>56.170526123956449</v>
      </c>
      <c r="AQ35" s="19">
        <f>HLOOKUP(AQ$9,Programado!$C$9:$AZ$40,$A35,0)</f>
        <v>18.002099999999999</v>
      </c>
      <c r="AR35" s="19">
        <f>HLOOKUP(AR$9,Realizado!$C$9:$AZ$40,$A35,0)</f>
        <v>13.277881085713517</v>
      </c>
      <c r="AS35" s="19">
        <f>HLOOKUP(AS$9,Programado!$C$9:$AZ$40,$A35,0)</f>
        <v>302.81959999999998</v>
      </c>
      <c r="AT35" s="19">
        <f>HLOOKUP(AT$9,Realizado!$C$9:$AZ$40,$A35,0)</f>
        <v>280.9862625719532</v>
      </c>
      <c r="AU35" s="19">
        <f>HLOOKUP(AU$9,Programado!$C$9:$AZ$40,$A35,0)</f>
        <v>470.68960000000004</v>
      </c>
      <c r="AV35" s="19">
        <f>HLOOKUP(AV$9,Realizado!$C$9:$AZ$40,$A35,0)</f>
        <v>506.30435793040397</v>
      </c>
      <c r="AW35" s="19">
        <f>HLOOKUP(AW$9,Programado!$C$9:$AZ$40,$A35,0)</f>
        <v>149.9092</v>
      </c>
      <c r="AX35" s="19">
        <f>HLOOKUP(AX$9,Realizado!$C$9:$AZ$40,$A35,0)</f>
        <v>154.35225918035511</v>
      </c>
      <c r="AY35" s="19">
        <f>HLOOKUP(AY$9,Programado!$C$9:$AZ$40,$A35,0)</f>
        <v>7.2092000000000001</v>
      </c>
      <c r="AZ35" s="19">
        <f>HLOOKUP(AZ$9,Realizado!$C$9:$AZ$40,$A35,0)</f>
        <v>8.3556876932041959</v>
      </c>
      <c r="BA35" s="19">
        <f>HLOOKUP(BA$9,Programado!$C$9:$AZ$40,$A35,0)</f>
        <v>141.66669999999999</v>
      </c>
      <c r="BB35" s="19">
        <f>HLOOKUP(BB$9,Realizado!$C$9:$AZ$40,$A35,0)</f>
        <v>2.32667373131205E-3</v>
      </c>
      <c r="BC35" s="19">
        <f>HLOOKUP(BC$9,Programado!$C$9:$AZ$40,$A35,0)</f>
        <v>1049.9996000000001</v>
      </c>
      <c r="BD35" s="19">
        <f>HLOOKUP(BD$9,Realizado!$C$9:$AZ$40,$A35,0)</f>
        <v>1003.3414185535918</v>
      </c>
      <c r="BE35" s="19">
        <f>HLOOKUP(BE$9,Programado!$C$9:$AZ$40,$A35,0)</f>
        <v>2350.0005000000001</v>
      </c>
      <c r="BF35" s="19">
        <f>HLOOKUP(BF$9,Realizado!$C$9:$AZ$40,$A35,0)</f>
        <v>2244.581269180012</v>
      </c>
      <c r="BG35" s="19">
        <f>HLOOKUP(BG$9,Programado!$C$9:$AZ$40,$A35,0)</f>
        <v>0</v>
      </c>
      <c r="BH35" s="19">
        <f>HLOOKUP(BH$9,Realizado!$C$9:$AZ$40,$A35,0)</f>
        <v>0</v>
      </c>
      <c r="BI35" s="19">
        <f>HLOOKUP(BI$9,Programado!$C$9:$AZ$40,$A35,0)</f>
        <v>79.999600000000001</v>
      </c>
      <c r="BJ35" s="19">
        <f>HLOOKUP(BJ$9,Realizado!$C$9:$AZ$40,$A35,0)</f>
        <v>79.999599999999987</v>
      </c>
      <c r="BK35" s="19">
        <f>HLOOKUP(BK$9,Programado!$C$9:$AZ$40,$A35,0)</f>
        <v>314.2287</v>
      </c>
      <c r="BL35" s="19">
        <f>HLOOKUP(BL$9,Realizado!$C$9:$AZ$40,$A35,0)</f>
        <v>292.15085086584349</v>
      </c>
      <c r="BM35" s="19">
        <f>HLOOKUP(BM$9,Programado!$C$9:$AZ$40,$A35,0)</f>
        <v>2999.9996000000001</v>
      </c>
      <c r="BN35" s="19">
        <f>HLOOKUP(BN$9,Realizado!$C$9:$AZ$40,$A35,0)</f>
        <v>3041.0648363732316</v>
      </c>
      <c r="BO35" s="19">
        <f>HLOOKUP(BO$9,Programado!$C$9:$AZ$40,$A35,0)</f>
        <v>230.9221</v>
      </c>
      <c r="BP35" s="19">
        <f>HLOOKUP(BP$9,Realizado!$C$9:$AZ$40,$A35,0)</f>
        <v>235.58560898010813</v>
      </c>
      <c r="BQ35" s="19">
        <f>HLOOKUP(BQ$9,Programado!$C$9:$AZ$40,$A35,0)</f>
        <v>690.98760000000004</v>
      </c>
      <c r="BR35" s="19">
        <f>HLOOKUP(BR$9,Realizado!$C$9:$AZ$40,$A35,0)</f>
        <v>753.9112019434574</v>
      </c>
      <c r="BS35" s="19">
        <f>HLOOKUP(BS$9,Programado!$C$9:$AZ$40,$A35,0)</f>
        <v>2085.0104000000001</v>
      </c>
      <c r="BT35" s="19">
        <f>HLOOKUP(BT$9,Realizado!$C$9:$AZ$40,$A35,0)</f>
        <v>2104.9327286215639</v>
      </c>
      <c r="BU35" s="19">
        <f>HLOOKUP(BU$9,Programado!$C$9:$AZ$40,$A35,0)</f>
        <v>170.0958</v>
      </c>
      <c r="BV35" s="19">
        <f>HLOOKUP(BV$9,Realizado!$C$9:$AZ$40,$A35,0)</f>
        <v>173.28193033977988</v>
      </c>
      <c r="BW35" s="19">
        <f>HLOOKUP(BW$9,Programado!$C$9:$AZ$40,$A35,0)</f>
        <v>486.53460000000001</v>
      </c>
      <c r="BX35" s="19">
        <f>HLOOKUP(BX$9,Realizado!$C$9:$AZ$40,$A35,0)</f>
        <v>506.75363522329349</v>
      </c>
      <c r="BY35" s="19">
        <f>HLOOKUP(BY$9,Programado!$C$9:$AZ$40,$A35,0)</f>
        <v>219.2971</v>
      </c>
      <c r="BZ35" s="19">
        <f>HLOOKUP(BZ$9,Realizado!$C$9:$AZ$40,$A35,0)</f>
        <v>225.22467060168256</v>
      </c>
      <c r="CA35" s="19">
        <f>HLOOKUP(CA$9,Programado!$C$9:$AZ$40,$A35,0)</f>
        <v>34.897099999999995</v>
      </c>
      <c r="CB35" s="19">
        <f>HLOOKUP(CB$9,Realizado!$C$9:$AZ$40,$A35,0)</f>
        <v>34.2764888077986</v>
      </c>
      <c r="CC35" s="19">
        <f>HLOOKUP(CC$9,Programado!$C$9:$AZ$40,$A35,0)</f>
        <v>230.89589999999998</v>
      </c>
      <c r="CD35" s="19">
        <f>HLOOKUP(CD$9,Realizado!$C$9:$AZ$40,$A35,0)</f>
        <v>220.09828602774115</v>
      </c>
      <c r="CE35" s="19">
        <f>HLOOKUP(CE$9,Programado!$C$9:$AZ$40,$A35,0)</f>
        <v>77.996700000000004</v>
      </c>
      <c r="CF35" s="19">
        <f>HLOOKUP(CF$9,Realizado!$C$9:$AZ$40,$A35,0)</f>
        <v>77.93119763861516</v>
      </c>
      <c r="CG35" s="19">
        <f>HLOOKUP(CG$9,Programado!$C$9:$AZ$40,$A35,0)</f>
        <v>23.2971</v>
      </c>
      <c r="CH35" s="19">
        <f>HLOOKUP(CH$9,Realizado!$C$9:$AZ$40,$A35,0)</f>
        <v>22.322985528539768</v>
      </c>
      <c r="CI35" s="19">
        <f>HLOOKUP(CI$9,Programado!$C$9:$AZ$40,$A35,0)</f>
        <v>236.29669999999999</v>
      </c>
      <c r="CJ35" s="19">
        <f>HLOOKUP(CJ$9,Realizado!$C$9:$AZ$40,$A35,0)</f>
        <v>247.32142449372731</v>
      </c>
      <c r="CK35" s="19">
        <f>HLOOKUP(CK$9,Programado!$C$9:$AZ$40,$A35,0)</f>
        <v>290.89499999999998</v>
      </c>
      <c r="CL35" s="19">
        <f>HLOOKUP(CL$9,Realizado!$C$9:$AZ$40,$A35,0)</f>
        <v>283.91448915088847</v>
      </c>
      <c r="CM35" s="19">
        <f>HLOOKUP(CM$9,Programado!$C$9:$AZ$40,$A35,0)</f>
        <v>195.7792</v>
      </c>
      <c r="CN35" s="19">
        <f>HLOOKUP(CN$9,Realizado!$C$9:$AZ$40,$A35,0)</f>
        <v>220.93516317103084</v>
      </c>
      <c r="CO35" s="19">
        <f>HLOOKUP(CO$9,Programado!$C$9:$AZ$40,$A35,0)</f>
        <v>7.5511999999999997</v>
      </c>
      <c r="CP35" s="19">
        <f>HLOOKUP(CP$9,Realizado!$C$9:$AZ$40,$A35,0)</f>
        <v>8.2542565408846489</v>
      </c>
      <c r="CQ35" s="19">
        <f>HLOOKUP(CQ$9,Programado!$C$9:$AZ$40,$A35,0)</f>
        <v>167.0513</v>
      </c>
      <c r="CR35" s="19">
        <f>HLOOKUP(CR$9,Realizado!$C$9:$AZ$40,$A35,0)</f>
        <v>185.29778724186596</v>
      </c>
      <c r="CS35" s="19">
        <f>HLOOKUP(CS$9,Programado!$C$9:$AZ$40,$A35,0)</f>
        <v>380.21010000000001</v>
      </c>
      <c r="CT35" s="19">
        <f>HLOOKUP(CT$9,Realizado!$C$9:$AZ$40,$A35,0)</f>
        <v>382.79339590322587</v>
      </c>
      <c r="CU35" s="19">
        <f>HLOOKUP(CU$9,Programado!$C$9:$AZ$40,$A35,0)</f>
        <v>1009.5901</v>
      </c>
      <c r="CV35" s="19">
        <f>HLOOKUP(CV$9,Realizado!$C$9:$AZ$40,$A35,0)</f>
        <v>1027.2080732870859</v>
      </c>
      <c r="CW35" s="19">
        <f>HLOOKUP(CW$9,Programado!$C$9:$AZ$40,$A35,0)</f>
        <v>650</v>
      </c>
      <c r="CX35" s="19">
        <f>HLOOKUP(CX$9,Realizado!$C$9:$AZ$40,$A35,0)</f>
        <v>627.81643104548937</v>
      </c>
      <c r="CY35" s="19">
        <f t="shared" si="0"/>
        <v>21936.080499999996</v>
      </c>
      <c r="CZ35" s="19">
        <f t="shared" si="1"/>
        <v>21581.892683052487</v>
      </c>
      <c r="DA35" s="1"/>
      <c r="DB35" s="1"/>
      <c r="DC35" s="1"/>
    </row>
    <row r="36" spans="1:107" s="38" customFormat="1">
      <c r="A36" s="42">
        <v>28</v>
      </c>
      <c r="B36" s="35">
        <f t="shared" si="2"/>
        <v>45834</v>
      </c>
      <c r="C36" s="34">
        <f>HLOOKUP(C$9,Programado!$C$9:$AZ$40,$A36,0)</f>
        <v>0</v>
      </c>
      <c r="D36" s="34">
        <f>HLOOKUP(D$9,Realizado!$C$9:$AZ$40,$A36,0)</f>
        <v>0</v>
      </c>
      <c r="E36" s="34">
        <f>HLOOKUP(E$9,Programado!$C$9:$AZ$40,$A36,0)</f>
        <v>88.238299999999995</v>
      </c>
      <c r="F36" s="34">
        <f>HLOOKUP(F$9,Realizado!$C$9:$AZ$40,$A36,0)</f>
        <v>86.887444832646366</v>
      </c>
      <c r="G36" s="34">
        <f>HLOOKUP(G$9,Programado!$C$9:$AZ$40,$A36,0)</f>
        <v>0</v>
      </c>
      <c r="H36" s="34">
        <f>HLOOKUP(H$9,Realizado!$C$9:$AZ$40,$A36,0)</f>
        <v>0</v>
      </c>
      <c r="I36" s="34">
        <f>HLOOKUP(I$9,Programado!$C$9:$AZ$40,$A36,0)</f>
        <v>532.67830000000004</v>
      </c>
      <c r="J36" s="34">
        <f>HLOOKUP(J$9,Realizado!$C$9:$AZ$40,$A36,0)</f>
        <v>508.23378770982788</v>
      </c>
      <c r="K36" s="34">
        <f>HLOOKUP(K$9,Programado!$C$9:$AZ$40,$A36,0)</f>
        <v>0.29960000000000003</v>
      </c>
      <c r="L36" s="34">
        <f>HLOOKUP(L$9,Realizado!$C$9:$AZ$40,$A36,0)</f>
        <v>5.4597241624946351</v>
      </c>
      <c r="M36" s="34">
        <f>HLOOKUP(M$9,Programado!$C$9:$AZ$40,$A36,0)</f>
        <v>52.576300000000003</v>
      </c>
      <c r="N36" s="34">
        <f>HLOOKUP(N$9,Realizado!$C$9:$AZ$40,$A36,0)</f>
        <v>49.245765696422183</v>
      </c>
      <c r="O36" s="34">
        <f>HLOOKUP(O$9,Programado!$C$9:$AZ$40,$A36,0)</f>
        <v>65.364199999999997</v>
      </c>
      <c r="P36" s="34">
        <f>HLOOKUP(P$9,Realizado!$C$9:$AZ$40,$A36,0)</f>
        <v>62.838682775073266</v>
      </c>
      <c r="Q36" s="34">
        <f>HLOOKUP(Q$9,Programado!$C$9:$AZ$40,$A36,0)</f>
        <v>130.61670000000001</v>
      </c>
      <c r="R36" s="34">
        <f>HLOOKUP(R$9,Realizado!$C$9:$AZ$40,$A36,0)</f>
        <v>122.37121000357645</v>
      </c>
      <c r="S36" s="34">
        <f>HLOOKUP(S$9,Programado!$C$9:$AZ$40,$A36,0)</f>
        <v>57.100399999999993</v>
      </c>
      <c r="T36" s="34">
        <f>HLOOKUP(T$9,Realizado!$C$9:$AZ$40,$A36,0)</f>
        <v>58.086579044082107</v>
      </c>
      <c r="U36" s="34">
        <f>HLOOKUP(U$9,Programado!$C$9:$AZ$40,$A36,0)</f>
        <v>235.8801</v>
      </c>
      <c r="V36" s="34">
        <f>HLOOKUP(V$9,Realizado!$C$9:$AZ$40,$A36,0)</f>
        <v>223.28244014913977</v>
      </c>
      <c r="W36" s="34">
        <f>HLOOKUP(W$9,Programado!$C$9:$AZ$40,$A36,0)</f>
        <v>376.75259999999997</v>
      </c>
      <c r="X36" s="34">
        <f>HLOOKUP(X$9,Realizado!$C$9:$AZ$40,$A36,0)</f>
        <v>272.60816077259182</v>
      </c>
      <c r="Y36" s="34">
        <f>HLOOKUP(Y$9,Programado!$C$9:$AZ$40,$A36,0)</f>
        <v>1512.2388000000001</v>
      </c>
      <c r="Z36" s="34">
        <f>HLOOKUP(Z$9,Realizado!$C$9:$AZ$40,$A36,0)</f>
        <v>1481.3514193526028</v>
      </c>
      <c r="AA36" s="34">
        <f>HLOOKUP(AA$9,Programado!$C$9:$AZ$40,$A36,0)</f>
        <v>1340.2828</v>
      </c>
      <c r="AB36" s="34">
        <f>HLOOKUP(AB$9,Realizado!$C$9:$AZ$40,$A36,0)</f>
        <v>1133.2422548113809</v>
      </c>
      <c r="AC36" s="34">
        <f>HLOOKUP(AC$9,Programado!$C$9:$AZ$40,$A36,0)</f>
        <v>220</v>
      </c>
      <c r="AD36" s="34">
        <f>HLOOKUP(AD$9,Realizado!$C$9:$AZ$40,$A36,0)</f>
        <v>394.3202254216838</v>
      </c>
      <c r="AE36" s="34">
        <f>HLOOKUP(AE$9,Programado!$C$9:$AZ$40,$A36,0)</f>
        <v>820</v>
      </c>
      <c r="AF36" s="34">
        <f>HLOOKUP(AF$9,Realizado!$C$9:$AZ$40,$A36,0)</f>
        <v>781.98346212711999</v>
      </c>
      <c r="AG36" s="34">
        <f>HLOOKUP(AG$9,Programado!$C$9:$AZ$40,$A36,0)</f>
        <v>622.0104</v>
      </c>
      <c r="AH36" s="34">
        <f>HLOOKUP(AH$9,Realizado!$C$9:$AZ$40,$A36,0)</f>
        <v>581.65826245699998</v>
      </c>
      <c r="AI36" s="34">
        <f>HLOOKUP(AI$9,Programado!$C$9:$AZ$40,$A36,0)</f>
        <v>193.79129999999998</v>
      </c>
      <c r="AJ36" s="34">
        <f>HLOOKUP(AJ$9,Realizado!$C$9:$AZ$40,$A36,0)</f>
        <v>367.90258552992304</v>
      </c>
      <c r="AK36" s="34">
        <f>HLOOKUP(AK$9,Programado!$C$9:$AZ$40,$A36,0)</f>
        <v>290.2713</v>
      </c>
      <c r="AL36" s="34">
        <f>HLOOKUP(AL$9,Realizado!$C$9:$AZ$40,$A36,0)</f>
        <v>285.82632660681833</v>
      </c>
      <c r="AM36" s="34">
        <f>HLOOKUP(AM$9,Programado!$C$9:$AZ$40,$A36,0)</f>
        <v>155.99879999999999</v>
      </c>
      <c r="AN36" s="34">
        <f>HLOOKUP(AN$9,Realizado!$C$9:$AZ$40,$A36,0)</f>
        <v>136.72828571221001</v>
      </c>
      <c r="AO36" s="34">
        <f>HLOOKUP(AO$9,Programado!$C$9:$AZ$40,$A36,0)</f>
        <v>51.998800000000003</v>
      </c>
      <c r="AP36" s="34">
        <f>HLOOKUP(AP$9,Realizado!$C$9:$AZ$40,$A36,0)</f>
        <v>50.699157118944711</v>
      </c>
      <c r="AQ36" s="34">
        <f>HLOOKUP(AQ$9,Programado!$C$9:$AZ$40,$A36,0)</f>
        <v>15.0108</v>
      </c>
      <c r="AR36" s="34">
        <f>HLOOKUP(AR$9,Realizado!$C$9:$AZ$40,$A36,0)</f>
        <v>17.320863883045543</v>
      </c>
      <c r="AS36" s="34">
        <f>HLOOKUP(AS$9,Programado!$C$9:$AZ$40,$A36,0)</f>
        <v>302.81959999999998</v>
      </c>
      <c r="AT36" s="34">
        <f>HLOOKUP(AT$9,Realizado!$C$9:$AZ$40,$A36,0)</f>
        <v>232.088360280508</v>
      </c>
      <c r="AU36" s="34">
        <f>HLOOKUP(AU$9,Programado!$C$9:$AZ$40,$A36,0)</f>
        <v>458.71960000000001</v>
      </c>
      <c r="AV36" s="34">
        <f>HLOOKUP(AV$9,Realizado!$C$9:$AZ$40,$A36,0)</f>
        <v>432.9848392234673</v>
      </c>
      <c r="AW36" s="34">
        <f>HLOOKUP(AW$9,Programado!$C$9:$AZ$40,$A36,0)</f>
        <v>149.92090000000002</v>
      </c>
      <c r="AX36" s="34">
        <f>HLOOKUP(AX$9,Realizado!$C$9:$AZ$40,$A36,0)</f>
        <v>151.92777019808949</v>
      </c>
      <c r="AY36" s="34">
        <f>HLOOKUP(AY$9,Programado!$C$9:$AZ$40,$A36,0)</f>
        <v>5.6692</v>
      </c>
      <c r="AZ36" s="34">
        <f>HLOOKUP(AZ$9,Realizado!$C$9:$AZ$40,$A36,0)</f>
        <v>4.3159490227099067</v>
      </c>
      <c r="BA36" s="34">
        <f>HLOOKUP(BA$9,Programado!$C$9:$AZ$40,$A36,0)</f>
        <v>0</v>
      </c>
      <c r="BB36" s="34">
        <f>HLOOKUP(BB$9,Realizado!$C$9:$AZ$40,$A36,0)</f>
        <v>0.16093915049841995</v>
      </c>
      <c r="BC36" s="34">
        <f>HLOOKUP(BC$9,Programado!$C$9:$AZ$40,$A36,0)</f>
        <v>999.99919999999997</v>
      </c>
      <c r="BD36" s="34">
        <f>HLOOKUP(BD$9,Realizado!$C$9:$AZ$40,$A36,0)</f>
        <v>902.48652586756384</v>
      </c>
      <c r="BE36" s="34">
        <f>HLOOKUP(BE$9,Programado!$C$9:$AZ$40,$A36,0)</f>
        <v>2300.0001000000002</v>
      </c>
      <c r="BF36" s="34">
        <f>HLOOKUP(BF$9,Realizado!$C$9:$AZ$40,$A36,0)</f>
        <v>2170.4423651765755</v>
      </c>
      <c r="BG36" s="34">
        <f>HLOOKUP(BG$9,Programado!$C$9:$AZ$40,$A36,0)</f>
        <v>0</v>
      </c>
      <c r="BH36" s="34">
        <f>HLOOKUP(BH$9,Realizado!$C$9:$AZ$40,$A36,0)</f>
        <v>0</v>
      </c>
      <c r="BI36" s="34">
        <f>HLOOKUP(BI$9,Programado!$C$9:$AZ$40,$A36,0)</f>
        <v>25</v>
      </c>
      <c r="BJ36" s="34">
        <f>HLOOKUP(BJ$9,Realizado!$C$9:$AZ$40,$A36,0)</f>
        <v>25</v>
      </c>
      <c r="BK36" s="34">
        <f>HLOOKUP(BK$9,Programado!$C$9:$AZ$40,$A36,0)</f>
        <v>260.14960000000002</v>
      </c>
      <c r="BL36" s="34">
        <f>HLOOKUP(BL$9,Realizado!$C$9:$AZ$40,$A36,0)</f>
        <v>262.9224088490916</v>
      </c>
      <c r="BM36" s="34">
        <f>HLOOKUP(BM$9,Programado!$C$9:$AZ$40,$A36,0)</f>
        <v>3599.9999999999995</v>
      </c>
      <c r="BN36" s="34">
        <f>HLOOKUP(BN$9,Realizado!$C$9:$AZ$40,$A36,0)</f>
        <v>3630.4468003330312</v>
      </c>
      <c r="BO36" s="34">
        <f>HLOOKUP(BO$9,Programado!$C$9:$AZ$40,$A36,0)</f>
        <v>245.28750000000002</v>
      </c>
      <c r="BP36" s="34">
        <f>HLOOKUP(BP$9,Realizado!$C$9:$AZ$40,$A36,0)</f>
        <v>258.85349073039401</v>
      </c>
      <c r="BQ36" s="34">
        <f>HLOOKUP(BQ$9,Programado!$C$9:$AZ$40,$A36,0)</f>
        <v>560.49329999999998</v>
      </c>
      <c r="BR36" s="34">
        <f>HLOOKUP(BR$9,Realizado!$C$9:$AZ$40,$A36,0)</f>
        <v>597.04109588343351</v>
      </c>
      <c r="BS36" s="34">
        <f>HLOOKUP(BS$9,Programado!$C$9:$AZ$40,$A36,0)</f>
        <v>2100.0007999999998</v>
      </c>
      <c r="BT36" s="34">
        <f>HLOOKUP(BT$9,Realizado!$C$9:$AZ$40,$A36,0)</f>
        <v>2101.9449506421597</v>
      </c>
      <c r="BU36" s="34">
        <f>HLOOKUP(BU$9,Programado!$C$9:$AZ$40,$A36,0)</f>
        <v>164.49799999999999</v>
      </c>
      <c r="BV36" s="34">
        <f>HLOOKUP(BV$9,Realizado!$C$9:$AZ$40,$A36,0)</f>
        <v>161.99517663565982</v>
      </c>
      <c r="BW36" s="34">
        <f>HLOOKUP(BW$9,Programado!$C$9:$AZ$40,$A36,0)</f>
        <v>483.26710000000003</v>
      </c>
      <c r="BX36" s="34">
        <f>HLOOKUP(BX$9,Realizado!$C$9:$AZ$40,$A36,0)</f>
        <v>485.75556889049301</v>
      </c>
      <c r="BY36" s="34">
        <f>HLOOKUP(BY$9,Programado!$C$9:$AZ$40,$A36,0)</f>
        <v>242.0992</v>
      </c>
      <c r="BZ36" s="34">
        <f>HLOOKUP(BZ$9,Realizado!$C$9:$AZ$40,$A36,0)</f>
        <v>241.51234674521288</v>
      </c>
      <c r="CA36" s="34">
        <f>HLOOKUP(CA$9,Programado!$C$9:$AZ$40,$A36,0)</f>
        <v>34.498800000000003</v>
      </c>
      <c r="CB36" s="34">
        <f>HLOOKUP(CB$9,Realizado!$C$9:$AZ$40,$A36,0)</f>
        <v>33.279567073012004</v>
      </c>
      <c r="CC36" s="34">
        <f>HLOOKUP(CC$9,Programado!$C$9:$AZ$40,$A36,0)</f>
        <v>229.4983</v>
      </c>
      <c r="CD36" s="34">
        <f>HLOOKUP(CD$9,Realizado!$C$9:$AZ$40,$A36,0)</f>
        <v>232.87291613715115</v>
      </c>
      <c r="CE36" s="34">
        <f>HLOOKUP(CE$9,Programado!$C$9:$AZ$40,$A36,0)</f>
        <v>79.494600000000005</v>
      </c>
      <c r="CF36" s="34">
        <f>HLOOKUP(CF$9,Realizado!$C$9:$AZ$40,$A36,0)</f>
        <v>79.194175278607716</v>
      </c>
      <c r="CG36" s="34">
        <f>HLOOKUP(CG$9,Programado!$C$9:$AZ$40,$A36,0)</f>
        <v>29.594999999999999</v>
      </c>
      <c r="CH36" s="34">
        <f>HLOOKUP(CH$9,Realizado!$C$9:$AZ$40,$A36,0)</f>
        <v>30.860889735154615</v>
      </c>
      <c r="CI36" s="34">
        <f>HLOOKUP(CI$9,Programado!$C$9:$AZ$40,$A36,0)</f>
        <v>247.3946</v>
      </c>
      <c r="CJ36" s="34">
        <f>HLOOKUP(CJ$9,Realizado!$C$9:$AZ$40,$A36,0)</f>
        <v>251.13630112600123</v>
      </c>
      <c r="CK36" s="34">
        <f>HLOOKUP(CK$9,Programado!$C$9:$AZ$40,$A36,0)</f>
        <v>283.39499999999998</v>
      </c>
      <c r="CL36" s="34">
        <f>HLOOKUP(CL$9,Realizado!$C$9:$AZ$40,$A36,0)</f>
        <v>302.88842793875386</v>
      </c>
      <c r="CM36" s="34">
        <f>HLOOKUP(CM$9,Programado!$C$9:$AZ$40,$A36,0)</f>
        <v>214.6096</v>
      </c>
      <c r="CN36" s="34">
        <f>HLOOKUP(CN$9,Realizado!$C$9:$AZ$40,$A36,0)</f>
        <v>221.61410943312455</v>
      </c>
      <c r="CO36" s="34">
        <f>HLOOKUP(CO$9,Programado!$C$9:$AZ$40,$A36,0)</f>
        <v>8.5488</v>
      </c>
      <c r="CP36" s="34">
        <f>HLOOKUP(CP$9,Realizado!$C$9:$AZ$40,$A36,0)</f>
        <v>8.526720463166507</v>
      </c>
      <c r="CQ36" s="34">
        <f>HLOOKUP(CQ$9,Programado!$C$9:$AZ$40,$A36,0)</f>
        <v>199.61879999999999</v>
      </c>
      <c r="CR36" s="34">
        <f>HLOOKUP(CR$9,Realizado!$C$9:$AZ$40,$A36,0)</f>
        <v>195.80106079057742</v>
      </c>
      <c r="CS36" s="34">
        <f>HLOOKUP(CS$9,Programado!$C$9:$AZ$40,$A36,0)</f>
        <v>387.81130000000002</v>
      </c>
      <c r="CT36" s="34">
        <f>HLOOKUP(CT$9,Realizado!$C$9:$AZ$40,$A36,0)</f>
        <v>387.08322109011374</v>
      </c>
      <c r="CU36" s="34">
        <f>HLOOKUP(CU$9,Programado!$C$9:$AZ$40,$A36,0)</f>
        <v>971.23919999999998</v>
      </c>
      <c r="CV36" s="34">
        <f>HLOOKUP(CV$9,Realizado!$C$9:$AZ$40,$A36,0)</f>
        <v>1001.8084767112398</v>
      </c>
      <c r="CW36" s="34">
        <f>HLOOKUP(CW$9,Programado!$C$9:$AZ$40,$A36,0)</f>
        <v>650</v>
      </c>
      <c r="CX36" s="34">
        <f>HLOOKUP(CX$9,Realizado!$C$9:$AZ$40,$A36,0)</f>
        <v>574.22880749138005</v>
      </c>
      <c r="CY36" s="19">
        <f t="shared" si="0"/>
        <v>21994.737600000008</v>
      </c>
      <c r="CZ36" s="19">
        <f t="shared" si="1"/>
        <v>21599.219899063763</v>
      </c>
    </row>
    <row r="37" spans="1:107">
      <c r="A37" s="41">
        <v>29</v>
      </c>
      <c r="B37" s="18">
        <f t="shared" si="2"/>
        <v>45835</v>
      </c>
      <c r="C37" s="19">
        <f>HLOOKUP(C$9,Programado!$C$9:$AZ$40,$A37,0)</f>
        <v>0</v>
      </c>
      <c r="D37" s="19">
        <f>HLOOKUP(D$9,Realizado!$C$9:$AZ$40,$A37,0)</f>
        <v>0</v>
      </c>
      <c r="E37" s="19">
        <f>HLOOKUP(E$9,Programado!$C$9:$AZ$40,$A37,0)</f>
        <v>69.561700000000002</v>
      </c>
      <c r="F37" s="19">
        <f>HLOOKUP(F$9,Realizado!$C$9:$AZ$40,$A37,0)</f>
        <v>68.640368998282909</v>
      </c>
      <c r="G37" s="19">
        <f>HLOOKUP(G$9,Programado!$C$9:$AZ$40,$A37,0)</f>
        <v>0</v>
      </c>
      <c r="H37" s="19">
        <f>HLOOKUP(H$9,Realizado!$C$9:$AZ$40,$A37,0)</f>
        <v>0</v>
      </c>
      <c r="I37" s="19">
        <f>HLOOKUP(I$9,Programado!$C$9:$AZ$40,$A37,0)</f>
        <v>409.95960000000002</v>
      </c>
      <c r="J37" s="19">
        <f>HLOOKUP(J$9,Realizado!$C$9:$AZ$40,$A37,0)</f>
        <v>424.7555847876875</v>
      </c>
      <c r="K37" s="19">
        <f>HLOOKUP(K$9,Programado!$C$9:$AZ$40,$A37,0)</f>
        <v>3.0005000000000002</v>
      </c>
      <c r="L37" s="19">
        <f>HLOOKUP(L$9,Realizado!$C$9:$AZ$40,$A37,0)</f>
        <v>4.337453235640738</v>
      </c>
      <c r="M37" s="19">
        <f>HLOOKUP(M$9,Programado!$C$9:$AZ$40,$A37,0)</f>
        <v>49.201700000000002</v>
      </c>
      <c r="N37" s="19">
        <f>HLOOKUP(N$9,Realizado!$C$9:$AZ$40,$A37,0)</f>
        <v>43.592114927119937</v>
      </c>
      <c r="O37" s="19">
        <f>HLOOKUP(O$9,Programado!$C$9:$AZ$40,$A37,0)</f>
        <v>70.871299999999991</v>
      </c>
      <c r="P37" s="19">
        <f>HLOOKUP(P$9,Realizado!$C$9:$AZ$40,$A37,0)</f>
        <v>69.00696602737338</v>
      </c>
      <c r="Q37" s="19">
        <f>HLOOKUP(Q$9,Programado!$C$9:$AZ$40,$A37,0)</f>
        <v>130.61670000000001</v>
      </c>
      <c r="R37" s="19">
        <f>HLOOKUP(R$9,Realizado!$C$9:$AZ$40,$A37,0)</f>
        <v>113.085527014387</v>
      </c>
      <c r="S37" s="19">
        <f>HLOOKUP(S$9,Programado!$C$9:$AZ$40,$A37,0)</f>
        <v>59.299599999999998</v>
      </c>
      <c r="T37" s="19">
        <f>HLOOKUP(T$9,Realizado!$C$9:$AZ$40,$A37,0)</f>
        <v>59.804472709221614</v>
      </c>
      <c r="U37" s="19">
        <f>HLOOKUP(U$9,Programado!$C$9:$AZ$40,$A37,0)</f>
        <v>235.5213</v>
      </c>
      <c r="V37" s="19">
        <f>HLOOKUP(V$9,Realizado!$C$9:$AZ$40,$A37,0)</f>
        <v>243.9869358302098</v>
      </c>
      <c r="W37" s="19">
        <f>HLOOKUP(W$9,Programado!$C$9:$AZ$40,$A37,0)</f>
        <v>364.2663</v>
      </c>
      <c r="X37" s="19">
        <f>HLOOKUP(X$9,Realizado!$C$9:$AZ$40,$A37,0)</f>
        <v>269.77263325555327</v>
      </c>
      <c r="Y37" s="19">
        <f>HLOOKUP(Y$9,Programado!$C$9:$AZ$40,$A37,0)</f>
        <v>1651.0486999999998</v>
      </c>
      <c r="Z37" s="19">
        <f>HLOOKUP(Z$9,Realizado!$C$9:$AZ$40,$A37,0)</f>
        <v>1463.453429483965</v>
      </c>
      <c r="AA37" s="19">
        <f>HLOOKUP(AA$9,Programado!$C$9:$AZ$40,$A37,0)</f>
        <v>1273.1034999999999</v>
      </c>
      <c r="AB37" s="19">
        <f>HLOOKUP(AB$9,Realizado!$C$9:$AZ$40,$A37,0)</f>
        <v>1142.2321039894589</v>
      </c>
      <c r="AC37" s="19">
        <f>HLOOKUP(AC$9,Programado!$C$9:$AZ$40,$A37,0)</f>
        <v>209.99880000000002</v>
      </c>
      <c r="AD37" s="19">
        <f>HLOOKUP(AD$9,Realizado!$C$9:$AZ$40,$A37,0)</f>
        <v>336.3288266618419</v>
      </c>
      <c r="AE37" s="19">
        <f>HLOOKUP(AE$9,Programado!$C$9:$AZ$40,$A37,0)</f>
        <v>800.00040000000001</v>
      </c>
      <c r="AF37" s="19">
        <f>HLOOKUP(AF$9,Realizado!$C$9:$AZ$40,$A37,0)</f>
        <v>814.94010265674217</v>
      </c>
      <c r="AG37" s="19">
        <f>HLOOKUP(AG$9,Programado!$C$9:$AZ$40,$A37,0)</f>
        <v>612.00920000000008</v>
      </c>
      <c r="AH37" s="19">
        <f>HLOOKUP(AH$9,Realizado!$C$9:$AZ$40,$A37,0)</f>
        <v>577.92298224723004</v>
      </c>
      <c r="AI37" s="19">
        <f>HLOOKUP(AI$9,Programado!$C$9:$AZ$40,$A37,0)</f>
        <v>195.2321</v>
      </c>
      <c r="AJ37" s="19">
        <f>HLOOKUP(AJ$9,Realizado!$C$9:$AZ$40,$A37,0)</f>
        <v>445.8244279777864</v>
      </c>
      <c r="AK37" s="19">
        <f>HLOOKUP(AK$9,Programado!$C$9:$AZ$40,$A37,0)</f>
        <v>282.87</v>
      </c>
      <c r="AL37" s="19">
        <f>HLOOKUP(AL$9,Realizado!$C$9:$AZ$40,$A37,0)</f>
        <v>291.78730647343684</v>
      </c>
      <c r="AM37" s="19">
        <f>HLOOKUP(AM$9,Programado!$C$9:$AZ$40,$A37,0)</f>
        <v>127.5</v>
      </c>
      <c r="AN37" s="19">
        <f>HLOOKUP(AN$9,Realizado!$C$9:$AZ$40,$A37,0)</f>
        <v>107.48482194565631</v>
      </c>
      <c r="AO37" s="19">
        <f>HLOOKUP(AO$9,Programado!$C$9:$AZ$40,$A37,0)</f>
        <v>48</v>
      </c>
      <c r="AP37" s="19">
        <f>HLOOKUP(AP$9,Realizado!$C$9:$AZ$40,$A37,0)</f>
        <v>47.559044231705599</v>
      </c>
      <c r="AQ37" s="19">
        <f>HLOOKUP(AQ$9,Programado!$C$9:$AZ$40,$A37,0)</f>
        <v>15.5242</v>
      </c>
      <c r="AR37" s="19">
        <f>HLOOKUP(AR$9,Realizado!$C$9:$AZ$40,$A37,0)</f>
        <v>13.608224763491698</v>
      </c>
      <c r="AS37" s="19">
        <f>HLOOKUP(AS$9,Programado!$C$9:$AZ$40,$A37,0)</f>
        <v>302.81959999999998</v>
      </c>
      <c r="AT37" s="19">
        <f>HLOOKUP(AT$9,Realizado!$C$9:$AZ$40,$A37,0)</f>
        <v>221.20175341499487</v>
      </c>
      <c r="AU37" s="19">
        <f>HLOOKUP(AU$9,Programado!$C$9:$AZ$40,$A37,0)</f>
        <v>362.0788</v>
      </c>
      <c r="AV37" s="19">
        <f>HLOOKUP(AV$9,Realizado!$C$9:$AZ$40,$A37,0)</f>
        <v>386.44564664707656</v>
      </c>
      <c r="AW37" s="19">
        <f>HLOOKUP(AW$9,Programado!$C$9:$AZ$40,$A37,0)</f>
        <v>147.15</v>
      </c>
      <c r="AX37" s="19">
        <f>HLOOKUP(AX$9,Realizado!$C$9:$AZ$40,$A37,0)</f>
        <v>149.61073467048666</v>
      </c>
      <c r="AY37" s="19">
        <f>HLOOKUP(AY$9,Programado!$C$9:$AZ$40,$A37,0)</f>
        <v>5.9287999999999998</v>
      </c>
      <c r="AZ37" s="19">
        <f>HLOOKUP(AZ$9,Realizado!$C$9:$AZ$40,$A37,0)</f>
        <v>6.4324349255843734</v>
      </c>
      <c r="BA37" s="19">
        <f>HLOOKUP(BA$9,Programado!$C$9:$AZ$40,$A37,0)</f>
        <v>260.00040000000001</v>
      </c>
      <c r="BB37" s="19">
        <f>HLOOKUP(BB$9,Realizado!$C$9:$AZ$40,$A37,0)</f>
        <v>249.03172750310375</v>
      </c>
      <c r="BC37" s="19">
        <f>HLOOKUP(BC$9,Programado!$C$9:$AZ$40,$A37,0)</f>
        <v>949.99919999999997</v>
      </c>
      <c r="BD37" s="19">
        <f>HLOOKUP(BD$9,Realizado!$C$9:$AZ$40,$A37,0)</f>
        <v>950.98439359266354</v>
      </c>
      <c r="BE37" s="19">
        <f>HLOOKUP(BE$9,Programado!$C$9:$AZ$40,$A37,0)</f>
        <v>2249.9992000000002</v>
      </c>
      <c r="BF37" s="19">
        <f>HLOOKUP(BF$9,Realizado!$C$9:$AZ$40,$A37,0)</f>
        <v>2105.6403939029942</v>
      </c>
      <c r="BG37" s="19">
        <f>HLOOKUP(BG$9,Programado!$C$9:$AZ$40,$A37,0)</f>
        <v>0</v>
      </c>
      <c r="BH37" s="19">
        <f>HLOOKUP(BH$9,Realizado!$C$9:$AZ$40,$A37,0)</f>
        <v>1.5037915077293473E-2</v>
      </c>
      <c r="BI37" s="19">
        <f>HLOOKUP(BI$9,Programado!$C$9:$AZ$40,$A37,0)</f>
        <v>25</v>
      </c>
      <c r="BJ37" s="19">
        <f>HLOOKUP(BJ$9,Realizado!$C$9:$AZ$40,$A37,0)</f>
        <v>25</v>
      </c>
      <c r="BK37" s="19">
        <f>HLOOKUP(BK$9,Programado!$C$9:$AZ$40,$A37,0)</f>
        <v>263.48</v>
      </c>
      <c r="BL37" s="19">
        <f>HLOOKUP(BL$9,Realizado!$C$9:$AZ$40,$A37,0)</f>
        <v>269.22236432890418</v>
      </c>
      <c r="BM37" s="19">
        <f>HLOOKUP(BM$9,Programado!$C$9:$AZ$40,$A37,0)</f>
        <v>3000</v>
      </c>
      <c r="BN37" s="19">
        <f>HLOOKUP(BN$9,Realizado!$C$9:$AZ$40,$A37,0)</f>
        <v>3032.8850204702517</v>
      </c>
      <c r="BO37" s="19">
        <f>HLOOKUP(BO$9,Programado!$C$9:$AZ$40,$A37,0)</f>
        <v>241.34959999999998</v>
      </c>
      <c r="BP37" s="19">
        <f>HLOOKUP(BP$9,Realizado!$C$9:$AZ$40,$A37,0)</f>
        <v>229.97154882024446</v>
      </c>
      <c r="BQ37" s="19">
        <f>HLOOKUP(BQ$9,Programado!$C$9:$AZ$40,$A37,0)</f>
        <v>564.63200000000006</v>
      </c>
      <c r="BR37" s="19">
        <f>HLOOKUP(BR$9,Realizado!$C$9:$AZ$40,$A37,0)</f>
        <v>569.2226735333611</v>
      </c>
      <c r="BS37" s="19">
        <f>HLOOKUP(BS$9,Programado!$C$9:$AZ$40,$A37,0)</f>
        <v>2100</v>
      </c>
      <c r="BT37" s="19">
        <f>HLOOKUP(BT$9,Realizado!$C$9:$AZ$40,$A37,0)</f>
        <v>2106.8498218830591</v>
      </c>
      <c r="BU37" s="19">
        <f>HLOOKUP(BU$9,Programado!$C$9:$AZ$40,$A37,0)</f>
        <v>158.3963</v>
      </c>
      <c r="BV37" s="19">
        <f>HLOOKUP(BV$9,Realizado!$C$9:$AZ$40,$A37,0)</f>
        <v>160.41482753594636</v>
      </c>
      <c r="BW37" s="19">
        <f>HLOOKUP(BW$9,Programado!$C$9:$AZ$40,$A37,0)</f>
        <v>524.53719999999998</v>
      </c>
      <c r="BX37" s="19">
        <f>HLOOKUP(BX$9,Realizado!$C$9:$AZ$40,$A37,0)</f>
        <v>545.05864743182963</v>
      </c>
      <c r="BY37" s="19">
        <f>HLOOKUP(BY$9,Programado!$C$9:$AZ$40,$A37,0)</f>
        <v>230.19670000000002</v>
      </c>
      <c r="BZ37" s="19">
        <f>HLOOKUP(BZ$9,Realizado!$C$9:$AZ$40,$A37,0)</f>
        <v>234.31731634229732</v>
      </c>
      <c r="CA37" s="19">
        <f>HLOOKUP(CA$9,Programado!$C$9:$AZ$40,$A37,0)</f>
        <v>33.0946</v>
      </c>
      <c r="CB37" s="19">
        <f>HLOOKUP(CB$9,Realizado!$C$9:$AZ$40,$A37,0)</f>
        <v>33.611463957641725</v>
      </c>
      <c r="CC37" s="19">
        <f>HLOOKUP(CC$9,Programado!$C$9:$AZ$40,$A37,0)</f>
        <v>229.39630000000002</v>
      </c>
      <c r="CD37" s="19">
        <f>HLOOKUP(CD$9,Realizado!$C$9:$AZ$40,$A37,0)</f>
        <v>226.83610319386429</v>
      </c>
      <c r="CE37" s="19">
        <f>HLOOKUP(CE$9,Programado!$C$9:$AZ$40,$A37,0)</f>
        <v>79.195400000000006</v>
      </c>
      <c r="CF37" s="19">
        <f>HLOOKUP(CF$9,Realizado!$C$9:$AZ$40,$A37,0)</f>
        <v>80.593454285874287</v>
      </c>
      <c r="CG37" s="19">
        <f>HLOOKUP(CG$9,Programado!$C$9:$AZ$40,$A37,0)</f>
        <v>26.3963</v>
      </c>
      <c r="CH37" s="19">
        <f>HLOOKUP(CH$9,Realizado!$C$9:$AZ$40,$A37,0)</f>
        <v>28.8594816672774</v>
      </c>
      <c r="CI37" s="19">
        <f>HLOOKUP(CI$9,Programado!$C$9:$AZ$40,$A37,0)</f>
        <v>236.19460000000001</v>
      </c>
      <c r="CJ37" s="19">
        <f>HLOOKUP(CJ$9,Realizado!$C$9:$AZ$40,$A37,0)</f>
        <v>250.4899418610371</v>
      </c>
      <c r="CK37" s="19">
        <f>HLOOKUP(CK$9,Programado!$C$9:$AZ$40,$A37,0)</f>
        <v>292.09670000000006</v>
      </c>
      <c r="CL37" s="19">
        <f>HLOOKUP(CL$9,Realizado!$C$9:$AZ$40,$A37,0)</f>
        <v>306.51194167504258</v>
      </c>
      <c r="CM37" s="19">
        <f>HLOOKUP(CM$9,Programado!$C$9:$AZ$40,$A37,0)</f>
        <v>205.18</v>
      </c>
      <c r="CN37" s="19">
        <f>HLOOKUP(CN$9,Realizado!$C$9:$AZ$40,$A37,0)</f>
        <v>204.83694022271456</v>
      </c>
      <c r="CO37" s="19">
        <f>HLOOKUP(CO$9,Programado!$C$9:$AZ$40,$A37,0)</f>
        <v>8.19</v>
      </c>
      <c r="CP37" s="19">
        <f>HLOOKUP(CP$9,Realizado!$C$9:$AZ$40,$A37,0)</f>
        <v>8.1146223924345016</v>
      </c>
      <c r="CQ37" s="19">
        <f>HLOOKUP(CQ$9,Programado!$C$9:$AZ$40,$A37,0)</f>
        <v>186.89920000000001</v>
      </c>
      <c r="CR37" s="19">
        <f>HLOOKUP(CR$9,Realizado!$C$9:$AZ$40,$A37,0)</f>
        <v>189.97443028730302</v>
      </c>
      <c r="CS37" s="19">
        <f>HLOOKUP(CS$9,Programado!$C$9:$AZ$40,$A37,0)</f>
        <v>357.81920000000002</v>
      </c>
      <c r="CT37" s="19">
        <f>HLOOKUP(CT$9,Realizado!$C$9:$AZ$40,$A37,0)</f>
        <v>348.0462693613689</v>
      </c>
      <c r="CU37" s="19">
        <f>HLOOKUP(CU$9,Programado!$C$9:$AZ$40,$A37,0)</f>
        <v>1000.0092000000001</v>
      </c>
      <c r="CV37" s="19">
        <f>HLOOKUP(CV$9,Realizado!$C$9:$AZ$40,$A37,0)</f>
        <v>954.5846718230589</v>
      </c>
      <c r="CW37" s="19">
        <f>HLOOKUP(CW$9,Programado!$C$9:$AZ$40,$A37,0)</f>
        <v>599.99959999999999</v>
      </c>
      <c r="CX37" s="19">
        <f>HLOOKUP(CX$9,Realizado!$C$9:$AZ$40,$A37,0)</f>
        <v>617.43746203137346</v>
      </c>
      <c r="CY37" s="19">
        <f t="shared" si="0"/>
        <v>21247.624499999994</v>
      </c>
      <c r="CZ37" s="19">
        <f t="shared" si="1"/>
        <v>21030.324452893656</v>
      </c>
      <c r="DA37" s="1"/>
      <c r="DB37" s="1"/>
      <c r="DC37" s="1"/>
    </row>
    <row r="38" spans="1:107" s="38" customFormat="1">
      <c r="A38" s="42">
        <v>30</v>
      </c>
      <c r="B38" s="35">
        <f t="shared" si="2"/>
        <v>45836</v>
      </c>
      <c r="C38" s="34">
        <f>HLOOKUP(C$9,Programado!$C$9:$AZ$40,$A38,0)</f>
        <v>0</v>
      </c>
      <c r="D38" s="34">
        <f>HLOOKUP(D$9,Realizado!$C$9:$AZ$40,$A38,0)</f>
        <v>0</v>
      </c>
      <c r="E38" s="34">
        <f>HLOOKUP(E$9,Programado!$C$9:$AZ$40,$A38,0)</f>
        <v>56.763800000000003</v>
      </c>
      <c r="F38" s="34">
        <f>HLOOKUP(F$9,Realizado!$C$9:$AZ$40,$A38,0)</f>
        <v>55.258198133680068</v>
      </c>
      <c r="G38" s="34">
        <f>HLOOKUP(G$9,Programado!$C$9:$AZ$40,$A38,0)</f>
        <v>0</v>
      </c>
      <c r="H38" s="34">
        <f>HLOOKUP(H$9,Realizado!$C$9:$AZ$40,$A38,0)</f>
        <v>0</v>
      </c>
      <c r="I38" s="34">
        <f>HLOOKUP(I$9,Programado!$C$9:$AZ$40,$A38,0)</f>
        <v>429.87419999999997</v>
      </c>
      <c r="J38" s="34">
        <f>HLOOKUP(J$9,Realizado!$C$9:$AZ$40,$A38,0)</f>
        <v>425.92230121462882</v>
      </c>
      <c r="K38" s="34">
        <f>HLOOKUP(K$9,Programado!$C$9:$AZ$40,$A38,0)</f>
        <v>0.29670000000000002</v>
      </c>
      <c r="L38" s="34">
        <f>HLOOKUP(L$9,Realizado!$C$9:$AZ$40,$A38,0)</f>
        <v>0</v>
      </c>
      <c r="M38" s="34">
        <f>HLOOKUP(M$9,Programado!$C$9:$AZ$40,$A38,0)</f>
        <v>45.226300000000002</v>
      </c>
      <c r="N38" s="34">
        <f>HLOOKUP(N$9,Realizado!$C$9:$AZ$40,$A38,0)</f>
        <v>42.31717517091964</v>
      </c>
      <c r="O38" s="34">
        <f>HLOOKUP(O$9,Programado!$C$9:$AZ$40,$A38,0)</f>
        <v>57.740899999999996</v>
      </c>
      <c r="P38" s="34">
        <f>HLOOKUP(P$9,Realizado!$C$9:$AZ$40,$A38,0)</f>
        <v>53.66215123786737</v>
      </c>
      <c r="Q38" s="34">
        <f>HLOOKUP(Q$9,Programado!$C$9:$AZ$40,$A38,0)</f>
        <v>130.61670000000001</v>
      </c>
      <c r="R38" s="34">
        <f>HLOOKUP(R$9,Realizado!$C$9:$AZ$40,$A38,0)</f>
        <v>129.75988249908937</v>
      </c>
      <c r="S38" s="34">
        <f>HLOOKUP(S$9,Programado!$C$9:$AZ$40,$A38,0)</f>
        <v>53.597499999999997</v>
      </c>
      <c r="T38" s="34">
        <f>HLOOKUP(T$9,Realizado!$C$9:$AZ$40,$A38,0)</f>
        <v>55.598748829123366</v>
      </c>
      <c r="U38" s="34">
        <f>HLOOKUP(U$9,Programado!$C$9:$AZ$40,$A38,0)</f>
        <v>154.34419999999997</v>
      </c>
      <c r="V38" s="34">
        <f>HLOOKUP(V$9,Realizado!$C$9:$AZ$40,$A38,0)</f>
        <v>149.30160474003409</v>
      </c>
      <c r="W38" s="34">
        <f>HLOOKUP(W$9,Programado!$C$9:$AZ$40,$A38,0)</f>
        <v>366.37259999999998</v>
      </c>
      <c r="X38" s="34">
        <f>HLOOKUP(X$9,Realizado!$C$9:$AZ$40,$A38,0)</f>
        <v>263.83818401064451</v>
      </c>
      <c r="Y38" s="34">
        <f>HLOOKUP(Y$9,Programado!$C$9:$AZ$40,$A38,0)</f>
        <v>1532.9830000000002</v>
      </c>
      <c r="Z38" s="34">
        <f>HLOOKUP(Z$9,Realizado!$C$9:$AZ$40,$A38,0)</f>
        <v>1465.3060970922893</v>
      </c>
      <c r="AA38" s="34">
        <f>HLOOKUP(AA$9,Programado!$C$9:$AZ$40,$A38,0)</f>
        <v>1252.5637000000002</v>
      </c>
      <c r="AB38" s="34">
        <f>HLOOKUP(AB$9,Realizado!$C$9:$AZ$40,$A38,0)</f>
        <v>1119.5387454058066</v>
      </c>
      <c r="AC38" s="34">
        <f>HLOOKUP(AC$9,Programado!$C$9:$AZ$40,$A38,0)</f>
        <v>241.99709999999999</v>
      </c>
      <c r="AD38" s="34">
        <f>HLOOKUP(AD$9,Realizado!$C$9:$AZ$40,$A38,0)</f>
        <v>335.81899926007003</v>
      </c>
      <c r="AE38" s="34">
        <f>HLOOKUP(AE$9,Programado!$C$9:$AZ$40,$A38,0)</f>
        <v>785.00329999999997</v>
      </c>
      <c r="AF38" s="34">
        <f>HLOOKUP(AF$9,Realizado!$C$9:$AZ$40,$A38,0)</f>
        <v>775.68445267095535</v>
      </c>
      <c r="AG38" s="34">
        <f>HLOOKUP(AG$9,Programado!$C$9:$AZ$40,$A38,0)</f>
        <v>570.00909999999999</v>
      </c>
      <c r="AH38" s="34">
        <f>HLOOKUP(AH$9,Realizado!$C$9:$AZ$40,$A38,0)</f>
        <v>538.65737409066628</v>
      </c>
      <c r="AI38" s="34">
        <f>HLOOKUP(AI$9,Programado!$C$9:$AZ$40,$A38,0)</f>
        <v>243.8092</v>
      </c>
      <c r="AJ38" s="34">
        <f>HLOOKUP(AJ$9,Realizado!$C$9:$AZ$40,$A38,0)</f>
        <v>426.32092784713723</v>
      </c>
      <c r="AK38" s="34">
        <f>HLOOKUP(AK$9,Programado!$C$9:$AZ$40,$A38,0)</f>
        <v>260.15750000000003</v>
      </c>
      <c r="AL38" s="34">
        <f>HLOOKUP(AL$9,Realizado!$C$9:$AZ$40,$A38,0)</f>
        <v>247.60633843937103</v>
      </c>
      <c r="AM38" s="34">
        <f>HLOOKUP(AM$9,Programado!$C$9:$AZ$40,$A38,0)</f>
        <v>89.25</v>
      </c>
      <c r="AN38" s="34">
        <f>HLOOKUP(AN$9,Realizado!$C$9:$AZ$40,$A38,0)</f>
        <v>38.053027438423904</v>
      </c>
      <c r="AO38" s="34">
        <f>HLOOKUP(AO$9,Programado!$C$9:$AZ$40,$A38,0)</f>
        <v>30.002500000000001</v>
      </c>
      <c r="AP38" s="34">
        <f>HLOOKUP(AP$9,Realizado!$C$9:$AZ$40,$A38,0)</f>
        <v>27.647784490015983</v>
      </c>
      <c r="AQ38" s="34">
        <f>HLOOKUP(AQ$9,Programado!$C$9:$AZ$40,$A38,0)</f>
        <v>20.9617</v>
      </c>
      <c r="AR38" s="34">
        <f>HLOOKUP(AR$9,Realizado!$C$9:$AZ$40,$A38,0)</f>
        <v>12.93947369669745</v>
      </c>
      <c r="AS38" s="34">
        <f>HLOOKUP(AS$9,Programado!$C$9:$AZ$40,$A38,0)</f>
        <v>289.81459999999998</v>
      </c>
      <c r="AT38" s="34">
        <f>HLOOKUP(AT$9,Realizado!$C$9:$AZ$40,$A38,0)</f>
        <v>232.75709016891477</v>
      </c>
      <c r="AU38" s="34">
        <f>HLOOKUP(AU$9,Programado!$C$9:$AZ$40,$A38,0)</f>
        <v>396.74290000000002</v>
      </c>
      <c r="AV38" s="34">
        <f>HLOOKUP(AV$9,Realizado!$C$9:$AZ$40,$A38,0)</f>
        <v>427.13543661886342</v>
      </c>
      <c r="AW38" s="34">
        <f>HLOOKUP(AW$9,Programado!$C$9:$AZ$40,$A38,0)</f>
        <v>141.38630000000001</v>
      </c>
      <c r="AX38" s="34">
        <f>HLOOKUP(AX$9,Realizado!$C$9:$AZ$40,$A38,0)</f>
        <v>149.02230510448197</v>
      </c>
      <c r="AY38" s="34">
        <f>HLOOKUP(AY$9,Programado!$C$9:$AZ$40,$A38,0)</f>
        <v>5.2995999999999999</v>
      </c>
      <c r="AZ38" s="34">
        <f>HLOOKUP(AZ$9,Realizado!$C$9:$AZ$40,$A38,0)</f>
        <v>4.6318560371500013</v>
      </c>
      <c r="BA38" s="34">
        <f>HLOOKUP(BA$9,Programado!$C$9:$AZ$40,$A38,0)</f>
        <v>307.16669999999999</v>
      </c>
      <c r="BB38" s="34">
        <f>HLOOKUP(BB$9,Realizado!$C$9:$AZ$40,$A38,0)</f>
        <v>370.33604599881414</v>
      </c>
      <c r="BC38" s="34">
        <f>HLOOKUP(BC$9,Programado!$C$9:$AZ$40,$A38,0)</f>
        <v>1006.25</v>
      </c>
      <c r="BD38" s="34">
        <f>HLOOKUP(BD$9,Realizado!$C$9:$AZ$40,$A38,0)</f>
        <v>953.31922068145127</v>
      </c>
      <c r="BE38" s="34">
        <f>HLOOKUP(BE$9,Programado!$C$9:$AZ$40,$A38,0)</f>
        <v>2250</v>
      </c>
      <c r="BF38" s="34">
        <f>HLOOKUP(BF$9,Realizado!$C$9:$AZ$40,$A38,0)</f>
        <v>2119.9593042808574</v>
      </c>
      <c r="BG38" s="34">
        <f>HLOOKUP(BG$9,Programado!$C$9:$AZ$40,$A38,0)</f>
        <v>0</v>
      </c>
      <c r="BH38" s="34">
        <f>HLOOKUP(BH$9,Realizado!$C$9:$AZ$40,$A38,0)</f>
        <v>0</v>
      </c>
      <c r="BI38" s="34">
        <f>HLOOKUP(BI$9,Programado!$C$9:$AZ$40,$A38,0)</f>
        <v>410</v>
      </c>
      <c r="BJ38" s="34">
        <f>HLOOKUP(BJ$9,Realizado!$C$9:$AZ$40,$A38,0)</f>
        <v>410</v>
      </c>
      <c r="BK38" s="34">
        <f>HLOOKUP(BK$9,Programado!$C$9:$AZ$40,$A38,0)</f>
        <v>251.37039999999999</v>
      </c>
      <c r="BL38" s="34">
        <f>HLOOKUP(BL$9,Realizado!$C$9:$AZ$40,$A38,0)</f>
        <v>263.12977673502667</v>
      </c>
      <c r="BM38" s="34">
        <f>HLOOKUP(BM$9,Programado!$C$9:$AZ$40,$A38,0)</f>
        <v>2479.1666999999998</v>
      </c>
      <c r="BN38" s="34">
        <f>HLOOKUP(BN$9,Realizado!$C$9:$AZ$40,$A38,0)</f>
        <v>2518.1105551769506</v>
      </c>
      <c r="BO38" s="34">
        <f>HLOOKUP(BO$9,Programado!$C$9:$AZ$40,$A38,0)</f>
        <v>214.6088</v>
      </c>
      <c r="BP38" s="34">
        <f>HLOOKUP(BP$9,Realizado!$C$9:$AZ$40,$A38,0)</f>
        <v>212.6490954321998</v>
      </c>
      <c r="BQ38" s="34">
        <f>HLOOKUP(BQ$9,Programado!$C$9:$AZ$40,$A38,0)</f>
        <v>477.45130000000006</v>
      </c>
      <c r="BR38" s="34">
        <f>HLOOKUP(BR$9,Realizado!$C$9:$AZ$40,$A38,0)</f>
        <v>484.84877154227365</v>
      </c>
      <c r="BS38" s="34">
        <f>HLOOKUP(BS$9,Programado!$C$9:$AZ$40,$A38,0)</f>
        <v>2100</v>
      </c>
      <c r="BT38" s="34">
        <f>HLOOKUP(BT$9,Realizado!$C$9:$AZ$40,$A38,0)</f>
        <v>2099.518664204576</v>
      </c>
      <c r="BU38" s="34">
        <f>HLOOKUP(BU$9,Programado!$C$9:$AZ$40,$A38,0)</f>
        <v>85.794600000000003</v>
      </c>
      <c r="BV38" s="34">
        <f>HLOOKUP(BV$9,Realizado!$C$9:$AZ$40,$A38,0)</f>
        <v>81.436795233865553</v>
      </c>
      <c r="BW38" s="34">
        <f>HLOOKUP(BW$9,Programado!$C$9:$AZ$40,$A38,0)</f>
        <v>440.09539999999998</v>
      </c>
      <c r="BX38" s="34">
        <f>HLOOKUP(BX$9,Realizado!$C$9:$AZ$40,$A38,0)</f>
        <v>452.80185530180415</v>
      </c>
      <c r="BY38" s="34">
        <f>HLOOKUP(BY$9,Programado!$C$9:$AZ$40,$A38,0)</f>
        <v>135.19499999999999</v>
      </c>
      <c r="BZ38" s="34">
        <f>HLOOKUP(BZ$9,Realizado!$C$9:$AZ$40,$A38,0)</f>
        <v>141.46804064716969</v>
      </c>
      <c r="CA38" s="34">
        <f>HLOOKUP(CA$9,Programado!$C$9:$AZ$40,$A38,0)</f>
        <v>22.994999999999997</v>
      </c>
      <c r="CB38" s="34">
        <f>HLOOKUP(CB$9,Realizado!$C$9:$AZ$40,$A38,0)</f>
        <v>23.831755914312669</v>
      </c>
      <c r="CC38" s="34">
        <f>HLOOKUP(CC$9,Programado!$C$9:$AZ$40,$A38,0)</f>
        <v>216.8963</v>
      </c>
      <c r="CD38" s="34">
        <f>HLOOKUP(CD$9,Realizado!$C$9:$AZ$40,$A38,0)</f>
        <v>223.89515073636852</v>
      </c>
      <c r="CE38" s="34">
        <f>HLOOKUP(CE$9,Programado!$C$9:$AZ$40,$A38,0)</f>
        <v>65.195799999999991</v>
      </c>
      <c r="CF38" s="34">
        <f>HLOOKUP(CF$9,Realizado!$C$9:$AZ$40,$A38,0)</f>
        <v>65.159342353700026</v>
      </c>
      <c r="CG38" s="34">
        <f>HLOOKUP(CG$9,Programado!$C$9:$AZ$40,$A38,0)</f>
        <v>22.996700000000001</v>
      </c>
      <c r="CH38" s="34">
        <f>HLOOKUP(CH$9,Realizado!$C$9:$AZ$40,$A38,0)</f>
        <v>19.974983364912809</v>
      </c>
      <c r="CI38" s="34">
        <f>HLOOKUP(CI$9,Programado!$C$9:$AZ$40,$A38,0)</f>
        <v>232.99629999999999</v>
      </c>
      <c r="CJ38" s="34">
        <f>HLOOKUP(CJ$9,Realizado!$C$9:$AZ$40,$A38,0)</f>
        <v>240.20676280063958</v>
      </c>
      <c r="CK38" s="34">
        <f>HLOOKUP(CK$9,Programado!$C$9:$AZ$40,$A38,0)</f>
        <v>262.79500000000002</v>
      </c>
      <c r="CL38" s="34">
        <f>HLOOKUP(CL$9,Realizado!$C$9:$AZ$40,$A38,0)</f>
        <v>257.09204818839135</v>
      </c>
      <c r="CM38" s="34">
        <f>HLOOKUP(CM$9,Programado!$C$9:$AZ$40,$A38,0)</f>
        <v>99.106700000000004</v>
      </c>
      <c r="CN38" s="34">
        <f>HLOOKUP(CN$9,Realizado!$C$9:$AZ$40,$A38,0)</f>
        <v>110.75984051762767</v>
      </c>
      <c r="CO38" s="34">
        <f>HLOOKUP(CO$9,Programado!$C$9:$AZ$40,$A38,0)</f>
        <v>5.3708</v>
      </c>
      <c r="CP38" s="34">
        <f>HLOOKUP(CP$9,Realizado!$C$9:$AZ$40,$A38,0)</f>
        <v>4.9081720668382394</v>
      </c>
      <c r="CQ38" s="34">
        <f>HLOOKUP(CQ$9,Programado!$C$9:$AZ$40,$A38,0)</f>
        <v>177.28899999999999</v>
      </c>
      <c r="CR38" s="34">
        <f>HLOOKUP(CR$9,Realizado!$C$9:$AZ$40,$A38,0)</f>
        <v>174.49745764181765</v>
      </c>
      <c r="CS38" s="34">
        <f>HLOOKUP(CS$9,Programado!$C$9:$AZ$40,$A38,0)</f>
        <v>250.54169999999999</v>
      </c>
      <c r="CT38" s="34">
        <f>HLOOKUP(CT$9,Realizado!$C$9:$AZ$40,$A38,0)</f>
        <v>333.45319087123568</v>
      </c>
      <c r="CU38" s="34">
        <f>HLOOKUP(CU$9,Programado!$C$9:$AZ$40,$A38,0)</f>
        <v>808.81369999999993</v>
      </c>
      <c r="CV38" s="34">
        <f>HLOOKUP(CV$9,Realizado!$C$9:$AZ$40,$A38,0)</f>
        <v>919.02404931894182</v>
      </c>
      <c r="CW38" s="34">
        <f>HLOOKUP(CW$9,Programado!$C$9:$AZ$40,$A38,0)</f>
        <v>600</v>
      </c>
      <c r="CX38" s="34">
        <f>HLOOKUP(CX$9,Realizado!$C$9:$AZ$40,$A38,0)</f>
        <v>599.03178634685116</v>
      </c>
      <c r="CY38" s="19">
        <f t="shared" si="0"/>
        <v>20076.909299999999</v>
      </c>
      <c r="CZ38" s="19">
        <f t="shared" si="1"/>
        <v>20056.190819553463</v>
      </c>
    </row>
    <row r="39" spans="1:107">
      <c r="A39" s="41">
        <v>31</v>
      </c>
      <c r="B39" s="18">
        <f t="shared" si="2"/>
        <v>45837</v>
      </c>
      <c r="C39" s="19">
        <f>HLOOKUP(C$9,Programado!$C$9:$AZ$40,$A39,0)</f>
        <v>0</v>
      </c>
      <c r="D39" s="19">
        <f>HLOOKUP(D$9,Realizado!$C$9:$AZ$40,$A39,0)</f>
        <v>0</v>
      </c>
      <c r="E39" s="19">
        <f>HLOOKUP(E$9,Programado!$C$9:$AZ$40,$A39,0)</f>
        <v>52.6004</v>
      </c>
      <c r="F39" s="19">
        <f>HLOOKUP(F$9,Realizado!$C$9:$AZ$40,$A39,0)</f>
        <v>46.807192791606084</v>
      </c>
      <c r="G39" s="19">
        <f>HLOOKUP(G$9,Programado!$C$9:$AZ$40,$A39,0)</f>
        <v>0</v>
      </c>
      <c r="H39" s="19">
        <f>HLOOKUP(H$9,Realizado!$C$9:$AZ$40,$A39,0)</f>
        <v>0</v>
      </c>
      <c r="I39" s="19">
        <f>HLOOKUP(I$9,Programado!$C$9:$AZ$40,$A39,0)</f>
        <v>339.79999999999995</v>
      </c>
      <c r="J39" s="19">
        <f>HLOOKUP(J$9,Realizado!$C$9:$AZ$40,$A39,0)</f>
        <v>365.31629666996133</v>
      </c>
      <c r="K39" s="19">
        <f>HLOOKUP(K$9,Programado!$C$9:$AZ$40,$A39,0)</f>
        <v>0.29670000000000002</v>
      </c>
      <c r="L39" s="19">
        <f>HLOOKUP(L$9,Realizado!$C$9:$AZ$40,$A39,0)</f>
        <v>0</v>
      </c>
      <c r="M39" s="19">
        <f>HLOOKUP(M$9,Programado!$C$9:$AZ$40,$A39,0)</f>
        <v>31.208799999999997</v>
      </c>
      <c r="N39" s="19">
        <f>HLOOKUP(N$9,Realizado!$C$9:$AZ$40,$A39,0)</f>
        <v>23.643239527642606</v>
      </c>
      <c r="O39" s="19">
        <f>HLOOKUP(O$9,Programado!$C$9:$AZ$40,$A39,0)</f>
        <v>51.309200000000004</v>
      </c>
      <c r="P39" s="19">
        <f>HLOOKUP(P$9,Realizado!$C$9:$AZ$40,$A39,0)</f>
        <v>40.570538466398972</v>
      </c>
      <c r="Q39" s="19">
        <f>HLOOKUP(Q$9,Programado!$C$9:$AZ$40,$A39,0)</f>
        <v>130.61670000000001</v>
      </c>
      <c r="R39" s="19">
        <f>HLOOKUP(R$9,Realizado!$C$9:$AZ$40,$A39,0)</f>
        <v>140.04681155489601</v>
      </c>
      <c r="S39" s="19">
        <f>HLOOKUP(S$9,Programado!$C$9:$AZ$40,$A39,0)</f>
        <v>32.002499999999998</v>
      </c>
      <c r="T39" s="19">
        <f>HLOOKUP(T$9,Realizado!$C$9:$AZ$40,$A39,0)</f>
        <v>12.213542833516508</v>
      </c>
      <c r="U39" s="19">
        <f>HLOOKUP(U$9,Programado!$C$9:$AZ$40,$A39,0)</f>
        <v>132.53579999999999</v>
      </c>
      <c r="V39" s="19">
        <f>HLOOKUP(V$9,Realizado!$C$9:$AZ$40,$A39,0)</f>
        <v>130.10125089475335</v>
      </c>
      <c r="W39" s="19">
        <f>HLOOKUP(W$9,Programado!$C$9:$AZ$40,$A39,0)</f>
        <v>345.2396</v>
      </c>
      <c r="X39" s="19">
        <f>HLOOKUP(X$9,Realizado!$C$9:$AZ$40,$A39,0)</f>
        <v>246.5675147824474</v>
      </c>
      <c r="Y39" s="19">
        <f>HLOOKUP(Y$9,Programado!$C$9:$AZ$40,$A39,0)</f>
        <v>1489.1787999999999</v>
      </c>
      <c r="Z39" s="19">
        <f>HLOOKUP(Z$9,Realizado!$C$9:$AZ$40,$A39,0)</f>
        <v>1473.1591259241889</v>
      </c>
      <c r="AA39" s="19">
        <f>HLOOKUP(AA$9,Programado!$C$9:$AZ$40,$A39,0)</f>
        <v>1316.1033</v>
      </c>
      <c r="AB39" s="19">
        <f>HLOOKUP(AB$9,Realizado!$C$9:$AZ$40,$A39,0)</f>
        <v>1123.6981049048304</v>
      </c>
      <c r="AC39" s="19">
        <f>HLOOKUP(AC$9,Programado!$C$9:$AZ$40,$A39,0)</f>
        <v>138.83330000000001</v>
      </c>
      <c r="AD39" s="19">
        <f>HLOOKUP(AD$9,Realizado!$C$9:$AZ$40,$A39,0)</f>
        <v>191.98148724770206</v>
      </c>
      <c r="AE39" s="19">
        <f>HLOOKUP(AE$9,Programado!$C$9:$AZ$40,$A39,0)</f>
        <v>720.00169999999991</v>
      </c>
      <c r="AF39" s="19">
        <f>HLOOKUP(AF$9,Realizado!$C$9:$AZ$40,$A39,0)</f>
        <v>703.35864199491914</v>
      </c>
      <c r="AG39" s="19">
        <f>HLOOKUP(AG$9,Programado!$C$9:$AZ$40,$A39,0)</f>
        <v>478.51080000000002</v>
      </c>
      <c r="AH39" s="19">
        <f>HLOOKUP(AH$9,Realizado!$C$9:$AZ$40,$A39,0)</f>
        <v>474.03078503805369</v>
      </c>
      <c r="AI39" s="19">
        <f>HLOOKUP(AI$9,Programado!$C$9:$AZ$40,$A39,0)</f>
        <v>181.41669999999999</v>
      </c>
      <c r="AJ39" s="19">
        <f>HLOOKUP(AJ$9,Realizado!$C$9:$AZ$40,$A39,0)</f>
        <v>323.89153896344766</v>
      </c>
      <c r="AK39" s="19">
        <f>HLOOKUP(AK$9,Programado!$C$9:$AZ$40,$A39,0)</f>
        <v>190.25580000000002</v>
      </c>
      <c r="AL39" s="19">
        <f>HLOOKUP(AL$9,Realizado!$C$9:$AZ$40,$A39,0)</f>
        <v>205.11504579933518</v>
      </c>
      <c r="AM39" s="19">
        <f>HLOOKUP(AM$9,Programado!$C$9:$AZ$40,$A39,0)</f>
        <v>31.875</v>
      </c>
      <c r="AN39" s="19">
        <f>HLOOKUP(AN$9,Realizado!$C$9:$AZ$40,$A39,0)</f>
        <v>1.0043660184033751</v>
      </c>
      <c r="AO39" s="19">
        <f>HLOOKUP(AO$9,Programado!$C$9:$AZ$40,$A39,0)</f>
        <v>13.001300000000001</v>
      </c>
      <c r="AP39" s="19">
        <f>HLOOKUP(AP$9,Realizado!$C$9:$AZ$40,$A39,0)</f>
        <v>14.728977602085925</v>
      </c>
      <c r="AQ39" s="19">
        <f>HLOOKUP(AQ$9,Programado!$C$9:$AZ$40,$A39,0)</f>
        <v>9.0525000000000002</v>
      </c>
      <c r="AR39" s="19">
        <f>HLOOKUP(AR$9,Realizado!$C$9:$AZ$40,$A39,0)</f>
        <v>0.10184957291637038</v>
      </c>
      <c r="AS39" s="19">
        <f>HLOOKUP(AS$9,Programado!$C$9:$AZ$40,$A39,0)</f>
        <v>280.15289999999999</v>
      </c>
      <c r="AT39" s="19">
        <f>HLOOKUP(AT$9,Realizado!$C$9:$AZ$40,$A39,0)</f>
        <v>210.5526290568709</v>
      </c>
      <c r="AU39" s="19">
        <f>HLOOKUP(AU$9,Programado!$C$9:$AZ$40,$A39,0)</f>
        <v>359.18329999999997</v>
      </c>
      <c r="AV39" s="19">
        <f>HLOOKUP(AV$9,Realizado!$C$9:$AZ$40,$A39,0)</f>
        <v>363.00223346201835</v>
      </c>
      <c r="AW39" s="19">
        <f>HLOOKUP(AW$9,Programado!$C$9:$AZ$40,$A39,0)</f>
        <v>142.69459999999998</v>
      </c>
      <c r="AX39" s="19">
        <f>HLOOKUP(AX$9,Realizado!$C$9:$AZ$40,$A39,0)</f>
        <v>144.66874179119671</v>
      </c>
      <c r="AY39" s="19">
        <f>HLOOKUP(AY$9,Programado!$C$9:$AZ$40,$A39,0)</f>
        <v>0.11</v>
      </c>
      <c r="AZ39" s="19">
        <f>HLOOKUP(AZ$9,Realizado!$C$9:$AZ$40,$A39,0)</f>
        <v>0.11596397625993912</v>
      </c>
      <c r="BA39" s="19">
        <f>HLOOKUP(BA$9,Programado!$C$9:$AZ$40,$A39,0)</f>
        <v>375.00040000000001</v>
      </c>
      <c r="BB39" s="19">
        <f>HLOOKUP(BB$9,Realizado!$C$9:$AZ$40,$A39,0)</f>
        <v>380.74379191092294</v>
      </c>
      <c r="BC39" s="19">
        <f>HLOOKUP(BC$9,Programado!$C$9:$AZ$40,$A39,0)</f>
        <v>1041.6667</v>
      </c>
      <c r="BD39" s="19">
        <f>HLOOKUP(BD$9,Realizado!$C$9:$AZ$40,$A39,0)</f>
        <v>951.12601617723192</v>
      </c>
      <c r="BE39" s="19">
        <f>HLOOKUP(BE$9,Programado!$C$9:$AZ$40,$A39,0)</f>
        <v>2250</v>
      </c>
      <c r="BF39" s="19">
        <f>HLOOKUP(BF$9,Realizado!$C$9:$AZ$40,$A39,0)</f>
        <v>2118.1132654475764</v>
      </c>
      <c r="BG39" s="19">
        <f>HLOOKUP(BG$9,Programado!$C$9:$AZ$40,$A39,0)</f>
        <v>0</v>
      </c>
      <c r="BH39" s="19">
        <f>HLOOKUP(BH$9,Realizado!$C$9:$AZ$40,$A39,0)</f>
        <v>0</v>
      </c>
      <c r="BI39" s="19">
        <f>HLOOKUP(BI$9,Programado!$C$9:$AZ$40,$A39,0)</f>
        <v>297.70830000000001</v>
      </c>
      <c r="BJ39" s="19">
        <f>HLOOKUP(BJ$9,Realizado!$C$9:$AZ$40,$A39,0)</f>
        <v>297.70830000000001</v>
      </c>
      <c r="BK39" s="19">
        <f>HLOOKUP(BK$9,Programado!$C$9:$AZ$40,$A39,0)</f>
        <v>239.1842</v>
      </c>
      <c r="BL39" s="19">
        <f>HLOOKUP(BL$9,Realizado!$C$9:$AZ$40,$A39,0)</f>
        <v>302.93847614103186</v>
      </c>
      <c r="BM39" s="19">
        <f>HLOOKUP(BM$9,Programado!$C$9:$AZ$40,$A39,0)</f>
        <v>1000</v>
      </c>
      <c r="BN39" s="19">
        <f>HLOOKUP(BN$9,Realizado!$C$9:$AZ$40,$A39,0)</f>
        <v>1031.6021935072479</v>
      </c>
      <c r="BO39" s="19">
        <f>HLOOKUP(BO$9,Programado!$C$9:$AZ$40,$A39,0)</f>
        <v>219.89250000000001</v>
      </c>
      <c r="BP39" s="19">
        <f>HLOOKUP(BP$9,Realizado!$C$9:$AZ$40,$A39,0)</f>
        <v>226.69319532245021</v>
      </c>
      <c r="BQ39" s="19">
        <f>HLOOKUP(BQ$9,Programado!$C$9:$AZ$40,$A39,0)</f>
        <v>350.21289999999999</v>
      </c>
      <c r="BR39" s="19">
        <f>HLOOKUP(BR$9,Realizado!$C$9:$AZ$40,$A39,0)</f>
        <v>381.22161772372601</v>
      </c>
      <c r="BS39" s="19">
        <f>HLOOKUP(BS$9,Programado!$C$9:$AZ$40,$A39,0)</f>
        <v>450</v>
      </c>
      <c r="BT39" s="19">
        <f>HLOOKUP(BT$9,Realizado!$C$9:$AZ$40,$A39,0)</f>
        <v>433.31338255065469</v>
      </c>
      <c r="BU39" s="19">
        <f>HLOOKUP(BU$9,Programado!$C$9:$AZ$40,$A39,0)</f>
        <v>53.597099999999998</v>
      </c>
      <c r="BV39" s="19">
        <f>HLOOKUP(BV$9,Realizado!$C$9:$AZ$40,$A39,0)</f>
        <v>52.265316484594635</v>
      </c>
      <c r="BW39" s="19">
        <f>HLOOKUP(BW$9,Programado!$C$9:$AZ$40,$A39,0)</f>
        <v>380.00460000000004</v>
      </c>
      <c r="BX39" s="19">
        <f>HLOOKUP(BX$9,Realizado!$C$9:$AZ$40,$A39,0)</f>
        <v>350.81576202291018</v>
      </c>
      <c r="BY39" s="19">
        <f>HLOOKUP(BY$9,Programado!$C$9:$AZ$40,$A39,0)</f>
        <v>75.295400000000001</v>
      </c>
      <c r="BZ39" s="19">
        <f>HLOOKUP(BZ$9,Realizado!$C$9:$AZ$40,$A39,0)</f>
        <v>70.70122857970307</v>
      </c>
      <c r="CA39" s="19">
        <f>HLOOKUP(CA$9,Programado!$C$9:$AZ$40,$A39,0)</f>
        <v>6.9962999999999997</v>
      </c>
      <c r="CB39" s="19">
        <f>HLOOKUP(CB$9,Realizado!$C$9:$AZ$40,$A39,0)</f>
        <v>7.5465313701915377</v>
      </c>
      <c r="CC39" s="19">
        <f>HLOOKUP(CC$9,Programado!$C$9:$AZ$40,$A39,0)</f>
        <v>225.59540000000001</v>
      </c>
      <c r="CD39" s="19">
        <f>HLOOKUP(CD$9,Realizado!$C$9:$AZ$40,$A39,0)</f>
        <v>237.37485225729034</v>
      </c>
      <c r="CE39" s="19">
        <f>HLOOKUP(CE$9,Programado!$C$9:$AZ$40,$A39,0)</f>
        <v>51.596299999999999</v>
      </c>
      <c r="CF39" s="19">
        <f>HLOOKUP(CF$9,Realizado!$C$9:$AZ$40,$A39,0)</f>
        <v>52.371982666213682</v>
      </c>
      <c r="CG39" s="19">
        <f>HLOOKUP(CG$9,Programado!$C$9:$AZ$40,$A39,0)</f>
        <v>23.295000000000002</v>
      </c>
      <c r="CH39" s="19">
        <f>HLOOKUP(CH$9,Realizado!$C$9:$AZ$40,$A39,0)</f>
        <v>20.876965766530688</v>
      </c>
      <c r="CI39" s="19">
        <f>HLOOKUP(CI$9,Programado!$C$9:$AZ$40,$A39,0)</f>
        <v>226.69710000000001</v>
      </c>
      <c r="CJ39" s="19">
        <f>HLOOKUP(CJ$9,Realizado!$C$9:$AZ$40,$A39,0)</f>
        <v>233.37436325100472</v>
      </c>
      <c r="CK39" s="19">
        <f>HLOOKUP(CK$9,Programado!$C$9:$AZ$40,$A39,0)</f>
        <v>268.19540000000001</v>
      </c>
      <c r="CL39" s="19">
        <f>HLOOKUP(CL$9,Realizado!$C$9:$AZ$40,$A39,0)</f>
        <v>264.10041024681152</v>
      </c>
      <c r="CM39" s="19">
        <f>HLOOKUP(CM$9,Programado!$C$9:$AZ$40,$A39,0)</f>
        <v>70.373800000000003</v>
      </c>
      <c r="CN39" s="19">
        <f>HLOOKUP(CN$9,Realizado!$C$9:$AZ$40,$A39,0)</f>
        <v>69.07426501813741</v>
      </c>
      <c r="CO39" s="19">
        <f>HLOOKUP(CO$9,Programado!$C$9:$AZ$40,$A39,0)</f>
        <v>2.0457999999999998</v>
      </c>
      <c r="CP39" s="19">
        <f>HLOOKUP(CP$9,Realizado!$C$9:$AZ$40,$A39,0)</f>
        <v>2.3874164026718119</v>
      </c>
      <c r="CQ39" s="19">
        <f>HLOOKUP(CQ$9,Programado!$C$9:$AZ$40,$A39,0)</f>
        <v>157.51420000000002</v>
      </c>
      <c r="CR39" s="19">
        <f>HLOOKUP(CR$9,Realizado!$C$9:$AZ$40,$A39,0)</f>
        <v>158.58595408059136</v>
      </c>
      <c r="CS39" s="19">
        <f>HLOOKUP(CS$9,Programado!$C$9:$AZ$40,$A39,0)</f>
        <v>320.3888</v>
      </c>
      <c r="CT39" s="19">
        <f>HLOOKUP(CT$9,Realizado!$C$9:$AZ$40,$A39,0)</f>
        <v>320.49792613991798</v>
      </c>
      <c r="CU39" s="19">
        <f>HLOOKUP(CU$9,Programado!$C$9:$AZ$40,$A39,0)</f>
        <v>792.55050000000006</v>
      </c>
      <c r="CV39" s="19">
        <f>HLOOKUP(CV$9,Realizado!$C$9:$AZ$40,$A39,0)</f>
        <v>848.37803829100699</v>
      </c>
      <c r="CW39" s="19">
        <f>HLOOKUP(CW$9,Programado!$C$9:$AZ$40,$A39,0)</f>
        <v>600</v>
      </c>
      <c r="CX39" s="19">
        <f>HLOOKUP(CX$9,Realizado!$C$9:$AZ$40,$A39,0)</f>
        <v>617.26333536708398</v>
      </c>
      <c r="CY39" s="19">
        <f t="shared" si="0"/>
        <v>15943.7904</v>
      </c>
      <c r="CZ39" s="19">
        <f t="shared" si="1"/>
        <v>15663.750465598952</v>
      </c>
      <c r="DA39" s="1"/>
      <c r="DB39" s="1"/>
      <c r="DC39" s="1"/>
    </row>
    <row r="40" spans="1:107" s="38" customFormat="1">
      <c r="A40" s="42">
        <v>32</v>
      </c>
      <c r="B40" s="35">
        <f>B39+1</f>
        <v>45838</v>
      </c>
      <c r="C40" s="34">
        <f>HLOOKUP(C$9,Programado!$C$9:$AZ$40,$A40,0)</f>
        <v>0</v>
      </c>
      <c r="D40" s="34">
        <f>HLOOKUP(D$9,Realizado!$C$9:$AZ$40,$A40,0)</f>
        <v>0</v>
      </c>
      <c r="E40" s="34">
        <f>HLOOKUP(E$9,Programado!$C$9:$AZ40,$A40,0)</f>
        <v>52.299199999999999</v>
      </c>
      <c r="F40" s="34">
        <f>HLOOKUP(F$9,Realizado!$C$9:$AZ$40,$A40,0)</f>
        <v>62.095397027610638</v>
      </c>
      <c r="G40" s="34">
        <f>HLOOKUP(G$9,Programado!$C$9:$AZ$40,$A40,0)</f>
        <v>0</v>
      </c>
      <c r="H40" s="34">
        <f>HLOOKUP(H$9,Realizado!$C$9:$AZ$40,$A40,0)</f>
        <v>0</v>
      </c>
      <c r="I40" s="34">
        <f>HLOOKUP(I$9,Programado!$C$9:$AZ$40,$A40,0)</f>
        <v>366.62580000000003</v>
      </c>
      <c r="J40" s="34">
        <f>HLOOKUP(J$9,Realizado!$C$9:$AZ$40,$A40,0)</f>
        <v>368.44140622455325</v>
      </c>
      <c r="K40" s="34">
        <f>HLOOKUP(K$9,Programado!$C$9:$AZ$40,$A40,0)</f>
        <v>0.29670000000000002</v>
      </c>
      <c r="L40" s="34">
        <f>HLOOKUP(L$9,Realizado!$C$9:$AZ$40,$A40,0)</f>
        <v>0</v>
      </c>
      <c r="M40" s="34">
        <f>HLOOKUP(M$9,Programado!$C$9:$AZ$40,$A40,0)</f>
        <v>40.656300000000002</v>
      </c>
      <c r="N40" s="34">
        <f>HLOOKUP(N$9,Realizado!$C$9:$AZ$40,$A40,0)</f>
        <v>46.243423339960913</v>
      </c>
      <c r="O40" s="34">
        <f>HLOOKUP(O$9,Programado!$C$9:$AZ$40,$A40,0)</f>
        <v>55.615899999999996</v>
      </c>
      <c r="P40" s="34">
        <f>HLOOKUP(P$9,Realizado!$C$9:$AZ$40,$A40,0)</f>
        <v>60.653203154700428</v>
      </c>
      <c r="Q40" s="34">
        <f>HLOOKUP(Q$9,Programado!$C$9:$AZ$40,$A40,0)</f>
        <v>194.39830000000001</v>
      </c>
      <c r="R40" s="34">
        <f>HLOOKUP(R$9,Realizado!$C$9:$AZ$40,$A40,0)</f>
        <v>203.75569933863645</v>
      </c>
      <c r="S40" s="34">
        <f>HLOOKUP(S$9,Programado!$C$9:$AZ$40,$A40,0)</f>
        <v>33.799199999999999</v>
      </c>
      <c r="T40" s="34">
        <f>HLOOKUP(T$9,Realizado!$C$9:$AZ$40,$A40,0)</f>
        <v>35.34084287676599</v>
      </c>
      <c r="U40" s="34">
        <f>HLOOKUP(U$9,Programado!$C$9:$AZ$40,$A40,0)</f>
        <v>148.965</v>
      </c>
      <c r="V40" s="34">
        <f>HLOOKUP(V$9,Realizado!$C$9:$AZ$40,$A40,0)</f>
        <v>114.64336439970435</v>
      </c>
      <c r="W40" s="34">
        <f>HLOOKUP(W$9,Programado!$C$9:$AZ$40,$A40,0)</f>
        <v>358.33370000000002</v>
      </c>
      <c r="X40" s="34">
        <f>HLOOKUP(X$9,Realizado!$C$9:$AZ$40,$A40,0)</f>
        <v>255.91843835718018</v>
      </c>
      <c r="Y40" s="34">
        <f>HLOOKUP(Y$9,Programado!$C$9:$AZ$40,$A40,0)</f>
        <v>1417.2026000000001</v>
      </c>
      <c r="Z40" s="34">
        <f>HLOOKUP(Z$9,Realizado!$C$9:$AZ$40,$A40,0)</f>
        <v>1423.4650934709682</v>
      </c>
      <c r="AA40" s="34">
        <f>HLOOKUP(AA$9,Programado!$C$9:$AZ$40,$A40,0)</f>
        <v>1279.6754999999998</v>
      </c>
      <c r="AB40" s="34">
        <f>HLOOKUP(AB$9,Realizado!$C$9:$AZ$40,$A40,0)</f>
        <v>1082.1829212544276</v>
      </c>
      <c r="AC40" s="34">
        <f>HLOOKUP(AC$9,Programado!$C$9:$AZ$40,$A40,0)</f>
        <v>100.9996</v>
      </c>
      <c r="AD40" s="34">
        <f>HLOOKUP(AD$9,Realizado!$C$9:$AZ$40,$A40,0)</f>
        <v>191.60025817794718</v>
      </c>
      <c r="AE40" s="34">
        <f>HLOOKUP(AE$9,Programado!$C$9:$AZ$40,$A40,0)</f>
        <v>795.00249999999994</v>
      </c>
      <c r="AF40" s="34">
        <f>HLOOKUP(AF$9,Realizado!$C$9:$AZ$40,$A40,0)</f>
        <v>758.15143168396082</v>
      </c>
      <c r="AG40" s="34">
        <f>HLOOKUP(AG$9,Programado!$C$9:$AZ$40,$A40,0)</f>
        <v>582.00849999999991</v>
      </c>
      <c r="AH40" s="34">
        <f>HLOOKUP(AH$9,Realizado!$C$9:$AZ$40,$A40,0)</f>
        <v>579.21872019862417</v>
      </c>
      <c r="AI40" s="34">
        <f>HLOOKUP(AI$9,Programado!$C$9:$AZ$40,$A40,0)</f>
        <v>189.44040000000001</v>
      </c>
      <c r="AJ40" s="34">
        <f>HLOOKUP(AJ$9,Realizado!$C$9:$AZ$40,$A40,0)</f>
        <v>362.89182530060771</v>
      </c>
      <c r="AK40" s="34">
        <f>HLOOKUP(AK$9,Programado!$C$9:$AZ$40,$A40,0)</f>
        <v>245.1071</v>
      </c>
      <c r="AL40" s="34">
        <f>HLOOKUP(AL$9,Realizado!$C$9:$AZ$40,$A40,0)</f>
        <v>283.09560637194949</v>
      </c>
      <c r="AM40" s="34">
        <f>HLOOKUP(AM$9,Programado!$C$9:$AZ$40,$A40,0)</f>
        <v>119.9992</v>
      </c>
      <c r="AN40" s="34">
        <f>HLOOKUP(AN$9,Realizado!$C$9:$AZ$40,$A40,0)</f>
        <v>135.33892483868033</v>
      </c>
      <c r="AO40" s="34">
        <f>HLOOKUP(AO$9,Programado!$C$9:$AZ$40,$A40,0)</f>
        <v>44.002499999999998</v>
      </c>
      <c r="AP40" s="34">
        <f>HLOOKUP(AP$9,Realizado!$C$9:$AZ$40,$A40,0)</f>
        <v>47.245067721110871</v>
      </c>
      <c r="AQ40" s="34">
        <f>HLOOKUP(AQ$9,Programado!$C$9:$AZ$40,$A40,0)</f>
        <v>19.164999999999999</v>
      </c>
      <c r="AR40" s="34">
        <f>HLOOKUP(AR$9,Realizado!$C$9:$AZ$40,$A40,0)</f>
        <v>9.4269010397489108</v>
      </c>
      <c r="AS40" s="34">
        <f>HLOOKUP(AS$9,Programado!$C$9:$AZ$40,$A40,0)</f>
        <v>297.82580000000002</v>
      </c>
      <c r="AT40" s="34">
        <f>HLOOKUP(AT$9,Realizado!$C$9:$AZ$40,$A40,0)</f>
        <v>254.99974315173384</v>
      </c>
      <c r="AU40" s="34">
        <f>HLOOKUP(AU$9,Programado!$C$9:$AZ$40,$A40,0)</f>
        <v>433.51670000000001</v>
      </c>
      <c r="AV40" s="34">
        <f>HLOOKUP(AV$9,Realizado!$C$9:$AZ$40,$A40,0)</f>
        <v>436.46097438436504</v>
      </c>
      <c r="AW40" s="34">
        <f>HLOOKUP(AW$9,Programado!$C$9:$AZ$40,$A40,0)</f>
        <v>145.2704</v>
      </c>
      <c r="AX40" s="34">
        <f>HLOOKUP(AX$9,Realizado!$C$9:$AZ$40,$A40,0)</f>
        <v>150.04234672188988</v>
      </c>
      <c r="AY40" s="34">
        <f>HLOOKUP(AY$9,Programado!$C$9:$AZ$40,$A40,0)</f>
        <v>2.4988000000000001</v>
      </c>
      <c r="AZ40" s="34">
        <f>HLOOKUP(AZ$9,Realizado!$C$9:$AZ$40,$A40,0)</f>
        <v>2.9612266886607341</v>
      </c>
      <c r="BA40" s="34">
        <f>HLOOKUP(BA$9,Programado!$C$9:$AZ$40,$A40,0)</f>
        <v>375</v>
      </c>
      <c r="BB40" s="34">
        <f>HLOOKUP(BB$9,Realizado!$C$9:$AZ$40,$A40,0)</f>
        <v>370.40658222673795</v>
      </c>
      <c r="BC40" s="34">
        <f>HLOOKUP(BC$9,Programado!$C$9:$AZ$40,$A40,0)</f>
        <v>1000</v>
      </c>
      <c r="BD40" s="34">
        <f>HLOOKUP(BD$9,Realizado!$C$9:$AZ$40,$A40,0)</f>
        <v>1017.8089037908481</v>
      </c>
      <c r="BE40" s="34">
        <f>HLOOKUP(BE$9,Programado!$C$9:$AZ$40,$A40,0)</f>
        <v>2249.5833000000002</v>
      </c>
      <c r="BF40" s="34">
        <f>HLOOKUP(BF$9,Realizado!$C$9:$AZ$40,$A40,0)</f>
        <v>2140.730868564005</v>
      </c>
      <c r="BG40" s="34">
        <f>HLOOKUP(BG$9,Programado!$C$9:$AZ$40,$A40,0)</f>
        <v>0</v>
      </c>
      <c r="BH40" s="34">
        <f>HLOOKUP(BH$9,Realizado!$C$9:$AZ$40,$A40,0)</f>
        <v>1.4962863429506355</v>
      </c>
      <c r="BI40" s="34">
        <f>HLOOKUP(BI$9,Programado!$C$9:$AZ$40,$A40,0)</f>
        <v>25</v>
      </c>
      <c r="BJ40" s="34">
        <f>HLOOKUP(BJ$9,Realizado!$C$9:$AZ$40,$A40,0)</f>
        <v>25</v>
      </c>
      <c r="BK40" s="34">
        <f>HLOOKUP(BK$9,Programado!$C$9:$AZ$40,$A40,0)</f>
        <v>230.8663</v>
      </c>
      <c r="BL40" s="34">
        <f>HLOOKUP(BL$9,Realizado!$C$9:$AZ$40,$A40,0)</f>
        <v>305.30659863060544</v>
      </c>
      <c r="BM40" s="34">
        <f>HLOOKUP(BM$9,Programado!$C$9:$AZ$40,$A40,0)</f>
        <v>2000</v>
      </c>
      <c r="BN40" s="34">
        <f>HLOOKUP(BN$9,Realizado!$C$9:$AZ$40,$A40,0)</f>
        <v>2039.0339375348553</v>
      </c>
      <c r="BO40" s="34">
        <f>HLOOKUP(BO$9,Programado!$C$9:$AZ$40,$A40,0)</f>
        <v>249.90710000000001</v>
      </c>
      <c r="BP40" s="34">
        <f>HLOOKUP(BP$9,Realizado!$C$9:$AZ$40,$A40,0)</f>
        <v>247.98215962129186</v>
      </c>
      <c r="BQ40" s="34">
        <f>HLOOKUP(BQ$9,Programado!$C$9:$AZ$40,$A40,0)</f>
        <v>521.50919999999996</v>
      </c>
      <c r="BR40" s="34">
        <f>HLOOKUP(BR$9,Realizado!$C$9:$AZ$40,$A40,0)</f>
        <v>538.80827873352928</v>
      </c>
      <c r="BS40" s="34">
        <f>HLOOKUP(BS$9,Programado!$C$9:$AZ$40,$A40,0)</f>
        <v>1909.1667</v>
      </c>
      <c r="BT40" s="34">
        <f>HLOOKUP(BT$9,Realizado!$C$9:$AZ$40,$A40,0)</f>
        <v>1905.371721555462</v>
      </c>
      <c r="BU40" s="34">
        <f>HLOOKUP(BU$9,Programado!$C$9:$AZ$40,$A40,0)</f>
        <v>135.09540000000001</v>
      </c>
      <c r="BV40" s="34">
        <f>HLOOKUP(BV$9,Realizado!$C$9:$AZ$40,$A40,0)</f>
        <v>131.7863145474692</v>
      </c>
      <c r="BW40" s="34">
        <f>HLOOKUP(BW$9,Programado!$C$9:$AZ$40,$A40,0)</f>
        <v>499.84549999999996</v>
      </c>
      <c r="BX40" s="34">
        <f>HLOOKUP(BX$9,Realizado!$C$9:$AZ$40,$A40,0)</f>
        <v>496.68213122348698</v>
      </c>
      <c r="BY40" s="34">
        <f>HLOOKUP(BY$9,Programado!$C$9:$AZ$40,$A40,0)</f>
        <v>221.19469999999998</v>
      </c>
      <c r="BZ40" s="34">
        <f>HLOOKUP(BZ$9,Realizado!$C$9:$AZ$40,$A40,0)</f>
        <v>231.62850438308175</v>
      </c>
      <c r="CA40" s="34">
        <f>HLOOKUP(CA$9,Programado!$C$9:$AZ$40,$A40,0)</f>
        <v>33.895399999999995</v>
      </c>
      <c r="CB40" s="34">
        <f>HLOOKUP(CB$9,Realizado!$C$9:$AZ$40,$A40,0)</f>
        <v>33.59719438909989</v>
      </c>
      <c r="CC40" s="34">
        <f>HLOOKUP(CC$9,Programado!$C$9:$AZ$40,$A40,0)</f>
        <v>228.5958</v>
      </c>
      <c r="CD40" s="34">
        <f>HLOOKUP(CD$9,Realizado!$C$9:$AZ$40,$A40,0)</f>
        <v>228.40500355220536</v>
      </c>
      <c r="CE40" s="34">
        <f>HLOOKUP(CE$9,Programado!$C$9:$AZ$40,$A40,0)</f>
        <v>72.695799999999991</v>
      </c>
      <c r="CF40" s="34">
        <f>HLOOKUP(CF$9,Realizado!$C$9:$AZ$40,$A40,0)</f>
        <v>73.149156809311322</v>
      </c>
      <c r="CG40" s="34">
        <f>HLOOKUP(CG$9,Programado!$C$9:$AZ$40,$A40,0)</f>
        <v>24.8963</v>
      </c>
      <c r="CH40" s="34">
        <f>HLOOKUP(CH$9,Realizado!$C$9:$AZ$40,$A40,0)</f>
        <v>22.809123697572733</v>
      </c>
      <c r="CI40" s="34">
        <f>HLOOKUP(CI$9,Programado!$C$9:$AZ$40,$A40,0)</f>
        <v>227.09460000000001</v>
      </c>
      <c r="CJ40" s="34">
        <f>HLOOKUP(CJ$9,Realizado!$C$9:$AZ$40,$A40,0)</f>
        <v>238.83134347191884</v>
      </c>
      <c r="CK40" s="34">
        <f>HLOOKUP(CK$9,Programado!$C$9:$AZ$40,$A40,0)</f>
        <v>291.99620000000004</v>
      </c>
      <c r="CL40" s="34">
        <f>HLOOKUP(CL$9,Realizado!$C$9:$AZ$40,$A40,0)</f>
        <v>288.37387014308194</v>
      </c>
      <c r="CM40" s="34">
        <f>HLOOKUP(CM$9,Programado!$C$9:$AZ$40,$A40,0)</f>
        <v>190.08539999999999</v>
      </c>
      <c r="CN40" s="34">
        <f>HLOOKUP(CN$9,Realizado!$C$9:$AZ$40,$A40,0)</f>
        <v>196.54031966872498</v>
      </c>
      <c r="CO40" s="34">
        <f>HLOOKUP(CO$9,Programado!$C$9:$AZ$40,$A40,0)</f>
        <v>7.76</v>
      </c>
      <c r="CP40" s="34">
        <f>HLOOKUP(CP$9,Realizado!$C$9:$AZ$40,$A40,0)</f>
        <v>7.7902019343159541</v>
      </c>
      <c r="CQ40" s="34">
        <f>HLOOKUP(CQ$9,Programado!$C$9:$AZ$40,$A40,0)</f>
        <v>182.59</v>
      </c>
      <c r="CR40" s="34">
        <f>HLOOKUP(CR$9,Realizado!$C$9:$AZ$40,$A40,0)</f>
        <v>186.06761425384829</v>
      </c>
      <c r="CS40" s="34">
        <f>HLOOKUP(CS$9,Programado!$C$9:$AZ$40,$A40,0)</f>
        <v>355.24709999999999</v>
      </c>
      <c r="CT40" s="34">
        <f>HLOOKUP(CT$9,Realizado!$C$9:$AZ$40,$A40,0)</f>
        <v>360.37198363130477</v>
      </c>
      <c r="CU40" s="34">
        <f>HLOOKUP(CU$9,Programado!$C$9:$AZ$40,$A40,0)</f>
        <v>828.08219999999994</v>
      </c>
      <c r="CV40" s="34">
        <f>HLOOKUP(CV$9,Realizado!$C$9:$AZ$40,$A40,0)</f>
        <v>812.43532355040179</v>
      </c>
      <c r="CW40" s="34">
        <f>HLOOKUP(CW$9,Programado!$C$9:$AZ$40,$A40,0)</f>
        <v>600</v>
      </c>
      <c r="CX40" s="34">
        <f>HLOOKUP(CX$9,Realizado!$C$9:$AZ$40,$A40,0)</f>
        <v>625.68761548755629</v>
      </c>
      <c r="CY40" s="19">
        <f t="shared" si="0"/>
        <v>19382.811700000002</v>
      </c>
      <c r="CZ40" s="19">
        <f>D40+F40+H40+J40+L40+N40+P40+R40+T40+V40+X40+Z40+AB40+AD40+AF40+AH40+AJ40+AL40+AN40+AP40+AR40+AT40+AV40+AX40+AZ40+BB40+BD40+BF40+BH40+BJ40+BL40+BN40+BP40+BR40+BT40+BV40+BX40+BZ40+CB40+CD40+CF40+CH40+CJ40+CL40+CN40+CP40+CR40+CT40+CX40+CV40</f>
        <v>19390.273853467454</v>
      </c>
    </row>
    <row r="41" spans="1:107" hidden="1">
      <c r="A41" s="41">
        <v>33</v>
      </c>
      <c r="B41" s="35">
        <f>B40+1</f>
        <v>45839</v>
      </c>
      <c r="C41" s="34">
        <f>HLOOKUP(C$9,Programado!$C$9:$AZ$41,$A41,0)</f>
        <v>0</v>
      </c>
      <c r="D41" s="34">
        <f>HLOOKUP(D$9,Realizado!$C$9:$AZ$401,$A41,0)</f>
        <v>0</v>
      </c>
      <c r="E41" s="34">
        <f>HLOOKUP(E$9,Programado!$C$9:$AZ$41,$A41,0)</f>
        <v>0</v>
      </c>
      <c r="F41" s="34">
        <f>HLOOKUP(F$9,Realizado!$C$9:$AZ$401,$A41,0)</f>
        <v>0</v>
      </c>
      <c r="G41" s="34">
        <f>HLOOKUP(G$9,Programado!$C$9:$AZ$41,$A41,0)</f>
        <v>0</v>
      </c>
      <c r="H41" s="34">
        <f>HLOOKUP(H$9,Realizado!$C$9:$AZ$401,$A41,0)</f>
        <v>0</v>
      </c>
      <c r="I41" s="34">
        <f>HLOOKUP(I$9,Programado!$C$9:$AZ$41,$A41,0)</f>
        <v>0</v>
      </c>
      <c r="J41" s="34">
        <f>HLOOKUP(J$9,Realizado!$C$9:$AZ$401,$A41,0)</f>
        <v>0</v>
      </c>
      <c r="K41" s="34">
        <f>HLOOKUP(K$9,Programado!$C$9:$AZ$41,$A41,0)</f>
        <v>0</v>
      </c>
      <c r="L41" s="34">
        <f>HLOOKUP(L$9,Realizado!$C$9:$AZ$401,$A41,0)</f>
        <v>0</v>
      </c>
      <c r="M41" s="34">
        <f>HLOOKUP(M$9,Programado!$C$9:$AZ$41,$A41,0)</f>
        <v>0</v>
      </c>
      <c r="N41" s="34">
        <f>HLOOKUP(N$9,Realizado!$C$9:$AZ$401,$A41,0)</f>
        <v>0</v>
      </c>
      <c r="O41" s="34">
        <f>HLOOKUP(O$9,Programado!$C$9:$AZ$41,$A41,0)</f>
        <v>0</v>
      </c>
      <c r="P41" s="34">
        <f>HLOOKUP(P$9,Realizado!$C$9:$AZ$401,$A41,0)</f>
        <v>0</v>
      </c>
      <c r="Q41" s="34">
        <f>HLOOKUP(Q$9,Programado!$C$9:$AZ$41,$A41,0)</f>
        <v>0</v>
      </c>
      <c r="R41" s="34">
        <f>HLOOKUP(R$9,Realizado!$C$9:$AZ$401,$A41,0)</f>
        <v>0</v>
      </c>
      <c r="S41" s="34">
        <f>HLOOKUP(S$9,Programado!$C$9:$AZ$41,$A41,0)</f>
        <v>0</v>
      </c>
      <c r="T41" s="34">
        <f>HLOOKUP(T$9,Realizado!$C$9:$AZ$401,$A41,0)</f>
        <v>0</v>
      </c>
      <c r="U41" s="34">
        <f>HLOOKUP(U$9,Programado!$C$9:$AZ$41,$A41,0)</f>
        <v>0</v>
      </c>
      <c r="V41" s="34">
        <f>HLOOKUP(V$9,Realizado!$C$9:$AZ$401,$A41,0)</f>
        <v>0</v>
      </c>
      <c r="W41" s="34">
        <f>HLOOKUP(W$9,Programado!$C$9:$AZ$41,$A41,0)</f>
        <v>0</v>
      </c>
      <c r="X41" s="34">
        <f>HLOOKUP(X$9,Realizado!$C$9:$AZ$401,$A41,0)</f>
        <v>0</v>
      </c>
      <c r="Y41" s="34">
        <f>HLOOKUP(Y$9,Programado!$C$9:$AZ$41,$A41,0)</f>
        <v>0</v>
      </c>
      <c r="Z41" s="34">
        <f>HLOOKUP(Z$9,Realizado!$C$9:$AZ$401,$A41,0)</f>
        <v>0</v>
      </c>
      <c r="AA41" s="34">
        <f>HLOOKUP(AA$9,Programado!$C$9:$AZ$41,$A41,0)</f>
        <v>0</v>
      </c>
      <c r="AB41" s="34">
        <f>HLOOKUP(AB$9,Realizado!$C$9:$AZ$401,$A41,0)</f>
        <v>0</v>
      </c>
      <c r="AC41" s="34">
        <f>HLOOKUP(AC$9,Programado!$C$9:$AZ$41,$A41,0)</f>
        <v>0</v>
      </c>
      <c r="AD41" s="34">
        <f>HLOOKUP(AD$9,Realizado!$C$9:$AZ$401,$A41,0)</f>
        <v>0</v>
      </c>
      <c r="AE41" s="34">
        <f>HLOOKUP(AE$9,Programado!$C$9:$AZ$41,$A41,0)</f>
        <v>0</v>
      </c>
      <c r="AF41" s="34">
        <f>HLOOKUP(AF$9,Realizado!$C$9:$AZ$401,$A41,0)</f>
        <v>0</v>
      </c>
      <c r="AG41" s="34">
        <f>HLOOKUP(AG$9,Programado!$C$9:$AZ$41,$A41,0)</f>
        <v>0</v>
      </c>
      <c r="AH41" s="34">
        <f>HLOOKUP(AH$9,Realizado!$C$9:$AZ$401,$A41,0)</f>
        <v>0</v>
      </c>
      <c r="AI41" s="34">
        <f>HLOOKUP(AI$9,Programado!$C$9:$AZ$41,$A41,0)</f>
        <v>0</v>
      </c>
      <c r="AJ41" s="34">
        <f>HLOOKUP(AJ$9,Realizado!$C$9:$AZ$401,$A41,0)</f>
        <v>0</v>
      </c>
      <c r="AK41" s="34">
        <f>HLOOKUP(AK$9,Programado!$C$9:$AZ$41,$A41,0)</f>
        <v>0</v>
      </c>
      <c r="AL41" s="34">
        <f>HLOOKUP(AL$9,Realizado!$C$9:$AZ$401,$A41,0)</f>
        <v>0</v>
      </c>
      <c r="AM41" s="34">
        <f>HLOOKUP(AM$9,Programado!$C$9:$AZ$41,$A41,0)</f>
        <v>0</v>
      </c>
      <c r="AN41" s="34">
        <f>HLOOKUP(AN$9,Realizado!$C$9:$AZ$401,$A41,0)</f>
        <v>0</v>
      </c>
      <c r="AO41" s="34">
        <f>HLOOKUP(AO$9,Programado!$C$9:$AZ$41,$A41,0)</f>
        <v>0</v>
      </c>
      <c r="AP41" s="34">
        <f>HLOOKUP(AP$9,Realizado!$C$9:$AZ$401,$A41,0)</f>
        <v>0</v>
      </c>
      <c r="AQ41" s="34">
        <f>HLOOKUP(AQ$9,Programado!$C$9:$AZ$41,$A41,0)</f>
        <v>0</v>
      </c>
      <c r="AR41" s="34">
        <f>HLOOKUP(AR$9,Realizado!$C$9:$AZ$401,$A41,0)</f>
        <v>0</v>
      </c>
      <c r="AS41" s="34">
        <f>HLOOKUP(AS$9,Programado!$C$9:$AZ$41,$A41,0)</f>
        <v>0</v>
      </c>
      <c r="AT41" s="34">
        <f>HLOOKUP(AT$9,Realizado!$C$9:$AZ$401,$A41,0)</f>
        <v>0</v>
      </c>
      <c r="AU41" s="34">
        <f>HLOOKUP(AU$9,Programado!$C$9:$AZ$41,$A41,0)</f>
        <v>0</v>
      </c>
      <c r="AV41" s="34">
        <f>HLOOKUP(AV$9,Realizado!$C$9:$AZ$401,$A41,0)</f>
        <v>0</v>
      </c>
      <c r="AW41" s="34">
        <f>HLOOKUP(AW$9,Programado!$C$9:$AZ$41,$A41,0)</f>
        <v>0</v>
      </c>
      <c r="AX41" s="34">
        <f>HLOOKUP(AX$9,Realizado!$C$9:$AZ$401,$A41,0)</f>
        <v>0</v>
      </c>
      <c r="AY41" s="34">
        <f>HLOOKUP(AY$9,Programado!$C$9:$AZ$41,$A41,0)</f>
        <v>0</v>
      </c>
      <c r="AZ41" s="34">
        <f>HLOOKUP(AZ$9,Realizado!$C$9:$AZ$401,$A41,0)</f>
        <v>0</v>
      </c>
      <c r="BA41" s="34">
        <f>HLOOKUP(BA$9,Programado!$C$9:$AZ$41,$A41,0)</f>
        <v>0</v>
      </c>
      <c r="BB41" s="34">
        <f>HLOOKUP(BB$9,Realizado!$C$9:$AZ$401,$A41,0)</f>
        <v>0</v>
      </c>
      <c r="BC41" s="34">
        <f>HLOOKUP(BC$9,Programado!$C$9:$AZ$41,$A41,0)</f>
        <v>0</v>
      </c>
      <c r="BD41" s="34">
        <f>HLOOKUP(BD$9,Realizado!$C$9:$AZ$401,$A41,0)</f>
        <v>0</v>
      </c>
      <c r="BE41" s="34">
        <f>HLOOKUP(BE$9,Programado!$C$9:$AZ$41,$A41,0)</f>
        <v>0</v>
      </c>
      <c r="BF41" s="34">
        <f>HLOOKUP(BF$9,Realizado!$C$9:$AZ$401,$A41,0)</f>
        <v>0</v>
      </c>
      <c r="BG41" s="34">
        <f>HLOOKUP(BG$9,Programado!$C$9:$AZ$41,$A41,0)</f>
        <v>0</v>
      </c>
      <c r="BH41" s="34">
        <f>HLOOKUP(BH$9,Realizado!$C$9:$AZ$401,$A41,0)</f>
        <v>0</v>
      </c>
      <c r="BI41" s="34">
        <f>HLOOKUP(BI$9,Programado!$C$9:$AZ$41,$A41,0)</f>
        <v>0</v>
      </c>
      <c r="BJ41" s="34">
        <f>HLOOKUP(BJ$9,Realizado!$C$9:$AZ$401,$A41,0)</f>
        <v>0</v>
      </c>
      <c r="BK41" s="34">
        <f>HLOOKUP(BK$9,Programado!$C$9:$AZ$41,$A41,0)</f>
        <v>0</v>
      </c>
      <c r="BL41" s="34">
        <f>HLOOKUP(BL$9,Realizado!$C$9:$AZ$401,$A41,0)</f>
        <v>0</v>
      </c>
      <c r="BM41" s="34">
        <f>HLOOKUP(BM$9,Programado!$C$9:$AZ$41,$A41,0)</f>
        <v>0</v>
      </c>
      <c r="BN41" s="34">
        <f>HLOOKUP(BN$9,Realizado!$C$9:$AZ$401,$A41,0)</f>
        <v>0</v>
      </c>
      <c r="BO41" s="34">
        <f>HLOOKUP(BO$9,Programado!$C$9:$AZ$41,$A41,0)</f>
        <v>0</v>
      </c>
      <c r="BP41" s="34">
        <f>HLOOKUP(BP$9,Realizado!$C$9:$AZ$401,$A41,0)</f>
        <v>0</v>
      </c>
      <c r="BQ41" s="34">
        <f>HLOOKUP(BQ$9,Programado!$C$9:$AZ$41,$A41,0)</f>
        <v>0</v>
      </c>
      <c r="BR41" s="34">
        <f>HLOOKUP(BR$9,Realizado!$C$9:$AZ$401,$A41,0)</f>
        <v>0</v>
      </c>
      <c r="BS41" s="34">
        <f>HLOOKUP(BS$9,Programado!$C$9:$AZ$41,$A41,0)</f>
        <v>0</v>
      </c>
      <c r="BT41" s="34">
        <f>HLOOKUP(BT$9,Realizado!$C$9:$AZ$401,$A41,0)</f>
        <v>0</v>
      </c>
      <c r="BU41" s="34">
        <f>HLOOKUP(BU$9,Programado!$C$9:$AZ$41,$A41,0)</f>
        <v>0</v>
      </c>
      <c r="BV41" s="34">
        <f>HLOOKUP(BV$9,Realizado!$C$9:$AZ$401,$A41,0)</f>
        <v>0</v>
      </c>
      <c r="BW41" s="34">
        <f>HLOOKUP(BW$9,Programado!$C$9:$AZ$41,$A41,0)</f>
        <v>0</v>
      </c>
      <c r="BX41" s="34">
        <f>HLOOKUP(BX$9,Realizado!$C$9:$AZ$401,$A41,0)</f>
        <v>0</v>
      </c>
      <c r="BY41" s="34">
        <f>HLOOKUP(BY$9,Programado!$C$9:$AZ$41,$A41,0)</f>
        <v>0</v>
      </c>
      <c r="BZ41" s="34">
        <f>HLOOKUP(BZ$9,Realizado!$C$9:$AZ$401,$A41,0)</f>
        <v>0</v>
      </c>
      <c r="CA41" s="34">
        <f>HLOOKUP(CA$9,Programado!$C$9:$AZ$41,$A41,0)</f>
        <v>0</v>
      </c>
      <c r="CB41" s="34">
        <f>HLOOKUP(CB$9,Realizado!$C$9:$AZ$401,$A41,0)</f>
        <v>0</v>
      </c>
      <c r="CC41" s="34">
        <f>HLOOKUP(CC$9,Programado!$C$9:$AZ$41,$A41,0)</f>
        <v>0</v>
      </c>
      <c r="CD41" s="34">
        <f>HLOOKUP(CD$9,Realizado!$C$9:$AZ$401,$A41,0)</f>
        <v>0</v>
      </c>
      <c r="CE41" s="34">
        <f>HLOOKUP(CE$9,Programado!$C$9:$AZ$41,$A41,0)</f>
        <v>0</v>
      </c>
      <c r="CF41" s="34">
        <f>HLOOKUP(CF$9,Realizado!$C$9:$AZ$401,$A41,0)</f>
        <v>0</v>
      </c>
      <c r="CG41" s="34">
        <f>HLOOKUP(CG$9,Programado!$C$9:$AZ$41,$A41,0)</f>
        <v>0</v>
      </c>
      <c r="CH41" s="34">
        <f>HLOOKUP(CH$9,Realizado!$C$9:$AZ$401,$A41,0)</f>
        <v>0</v>
      </c>
      <c r="CI41" s="34">
        <f>HLOOKUP(CI$9,Programado!$C$9:$AZ$41,$A41,0)</f>
        <v>0</v>
      </c>
      <c r="CJ41" s="34">
        <f>HLOOKUP(CJ$9,Realizado!$C$9:$AZ$401,$A41,0)</f>
        <v>0</v>
      </c>
      <c r="CK41" s="34">
        <f>HLOOKUP(CK$9,Programado!$C$9:$AZ$41,$A41,0)</f>
        <v>0</v>
      </c>
      <c r="CL41" s="34">
        <f>HLOOKUP(CL$9,Realizado!$C$9:$AZ$401,$A41,0)</f>
        <v>0</v>
      </c>
      <c r="CM41" s="34">
        <f>HLOOKUP(CM$9,Programado!$C$9:$AZ$41,$A41,0)</f>
        <v>0</v>
      </c>
      <c r="CN41" s="34">
        <f>HLOOKUP(CN$9,Realizado!$C$9:$AZ$401,$A41,0)</f>
        <v>0</v>
      </c>
      <c r="CO41" s="34">
        <f>HLOOKUP(CO$9,Programado!$C$9:$AZ$41,$A41,0)</f>
        <v>0</v>
      </c>
      <c r="CP41" s="34">
        <f>HLOOKUP(CP$9,Realizado!$C$9:$AZ$401,$A41,0)</f>
        <v>0</v>
      </c>
      <c r="CQ41" s="34">
        <f>HLOOKUP(CQ$9,Programado!$C$9:$AZ$41,$A41,0)</f>
        <v>0</v>
      </c>
      <c r="CR41" s="34">
        <f>HLOOKUP(CR$9,Realizado!$C$9:$AZ$401,$A41,0)</f>
        <v>0</v>
      </c>
      <c r="CS41" s="34">
        <f>HLOOKUP(CS$9,Programado!$C$9:$AZ$41,$A41,0)</f>
        <v>0</v>
      </c>
      <c r="CT41" s="34">
        <f>HLOOKUP(CT$9,Realizado!$C$9:$AZ$401,$A41,0)</f>
        <v>0</v>
      </c>
      <c r="CU41" s="34">
        <f>HLOOKUP(CU$9,Programado!$C$9:$AZ$41,$A41,0)</f>
        <v>0</v>
      </c>
      <c r="CV41" s="34">
        <f>HLOOKUP(CV$9,Realizado!$C$9:$AZ$401,$A41,0)</f>
        <v>0</v>
      </c>
      <c r="CW41" s="34">
        <f>HLOOKUP(CW$9,Programado!$C$9:$AZ$41,$A41,0)</f>
        <v>0</v>
      </c>
      <c r="CX41" s="34">
        <f>HLOOKUP(CX$9,Realizado!$C$9:$AZ$401,$A41,0)</f>
        <v>0</v>
      </c>
      <c r="CY41" s="19">
        <f t="shared" si="0"/>
        <v>0</v>
      </c>
      <c r="CZ41" s="19">
        <f t="shared" si="0"/>
        <v>0</v>
      </c>
      <c r="DA41" s="1"/>
      <c r="DB41" s="1"/>
      <c r="DC41" s="1"/>
    </row>
    <row r="42" spans="1:107" ht="13">
      <c r="B42" s="20" t="s">
        <v>36</v>
      </c>
      <c r="C42" s="21">
        <f>SUM(C11:C41)</f>
        <v>0</v>
      </c>
      <c r="D42" s="21">
        <f t="shared" ref="D42:BO42" si="3">SUM(D11:D41)</f>
        <v>0</v>
      </c>
      <c r="E42" s="21">
        <f t="shared" si="3"/>
        <v>1996.4910999999997</v>
      </c>
      <c r="F42" s="21">
        <f t="shared" si="3"/>
        <v>2018.095742798296</v>
      </c>
      <c r="G42" s="21">
        <f t="shared" si="3"/>
        <v>0</v>
      </c>
      <c r="H42" s="21">
        <f t="shared" si="3"/>
        <v>0</v>
      </c>
      <c r="I42" s="21">
        <f t="shared" si="3"/>
        <v>12485.5957</v>
      </c>
      <c r="J42" s="21">
        <f t="shared" si="3"/>
        <v>13221.478963038597</v>
      </c>
      <c r="K42" s="21">
        <f t="shared" si="3"/>
        <v>26.404200000000007</v>
      </c>
      <c r="L42" s="21">
        <f t="shared" si="3"/>
        <v>33.606177215545507</v>
      </c>
      <c r="M42" s="21">
        <f t="shared" si="3"/>
        <v>1254.8263000000002</v>
      </c>
      <c r="N42" s="21">
        <f t="shared" si="3"/>
        <v>1131.8800008439184</v>
      </c>
      <c r="O42" s="21">
        <f t="shared" si="3"/>
        <v>1964.2394999999997</v>
      </c>
      <c r="P42" s="21">
        <f t="shared" si="3"/>
        <v>1720.9585343526448</v>
      </c>
      <c r="Q42" s="21">
        <f t="shared" si="3"/>
        <v>4864.8082999999979</v>
      </c>
      <c r="R42" s="21">
        <f t="shared" si="3"/>
        <v>4845.522301096672</v>
      </c>
      <c r="S42" s="21">
        <f t="shared" si="3"/>
        <v>1134.2596000000001</v>
      </c>
      <c r="T42" s="21">
        <f t="shared" si="3"/>
        <v>719.06143584802373</v>
      </c>
      <c r="U42" s="21">
        <f t="shared" si="3"/>
        <v>5509.6471000000001</v>
      </c>
      <c r="V42" s="21">
        <f t="shared" si="3"/>
        <v>5357.1130506075788</v>
      </c>
      <c r="W42" s="21">
        <f t="shared" si="3"/>
        <v>10713.998299999999</v>
      </c>
      <c r="X42" s="21">
        <f t="shared" si="3"/>
        <v>7768.7140185295884</v>
      </c>
      <c r="Y42" s="21">
        <f t="shared" si="3"/>
        <v>45772.639999999992</v>
      </c>
      <c r="Z42" s="21">
        <f t="shared" si="3"/>
        <v>43874.920509467229</v>
      </c>
      <c r="AA42" s="21">
        <f t="shared" si="3"/>
        <v>38982.963599999988</v>
      </c>
      <c r="AB42" s="21">
        <f t="shared" si="3"/>
        <v>34031.574268075579</v>
      </c>
      <c r="AC42" s="21">
        <f t="shared" si="3"/>
        <v>5502.709600000001</v>
      </c>
      <c r="AD42" s="21">
        <f t="shared" si="3"/>
        <v>9085.4953887010179</v>
      </c>
      <c r="AE42" s="21">
        <f t="shared" si="3"/>
        <v>24142.726600000005</v>
      </c>
      <c r="AF42" s="21">
        <f t="shared" si="3"/>
        <v>24250.834150904</v>
      </c>
      <c r="AG42" s="21">
        <f t="shared" si="3"/>
        <v>18083.535799999998</v>
      </c>
      <c r="AH42" s="21">
        <f t="shared" si="3"/>
        <v>16618.197225475757</v>
      </c>
      <c r="AI42" s="21">
        <f t="shared" si="3"/>
        <v>6120.9091000000008</v>
      </c>
      <c r="AJ42" s="21">
        <f t="shared" si="3"/>
        <v>11059.923317026602</v>
      </c>
      <c r="AK42" s="21">
        <f t="shared" si="3"/>
        <v>8011.9237999999987</v>
      </c>
      <c r="AL42" s="21">
        <f t="shared" si="3"/>
        <v>8198.7639638156252</v>
      </c>
      <c r="AM42" s="21">
        <f t="shared" si="3"/>
        <v>3165.9591</v>
      </c>
      <c r="AN42" s="21">
        <f t="shared" si="3"/>
        <v>2863.5070487705284</v>
      </c>
      <c r="AO42" s="21">
        <f t="shared" si="3"/>
        <v>1074.5869</v>
      </c>
      <c r="AP42" s="21">
        <f t="shared" si="3"/>
        <v>1101.138550163517</v>
      </c>
      <c r="AQ42" s="21">
        <f t="shared" si="3"/>
        <v>541.54869999999994</v>
      </c>
      <c r="AR42" s="21">
        <f t="shared" si="3"/>
        <v>504.81972742128545</v>
      </c>
      <c r="AS42" s="21">
        <f t="shared" si="3"/>
        <v>9742.657799999999</v>
      </c>
      <c r="AT42" s="21">
        <f t="shared" si="3"/>
        <v>8998.335928713439</v>
      </c>
      <c r="AU42" s="21">
        <f t="shared" si="3"/>
        <v>11658.1029</v>
      </c>
      <c r="AV42" s="21">
        <f t="shared" si="3"/>
        <v>12004.219043933062</v>
      </c>
      <c r="AW42" s="21">
        <f t="shared" si="3"/>
        <v>4443.0695000000005</v>
      </c>
      <c r="AX42" s="21">
        <f t="shared" si="3"/>
        <v>4546.1621876298432</v>
      </c>
      <c r="AY42" s="21">
        <f t="shared" si="3"/>
        <v>152.27339999999995</v>
      </c>
      <c r="AZ42" s="21">
        <f t="shared" si="3"/>
        <v>144.49165921379549</v>
      </c>
      <c r="BA42" s="21">
        <f t="shared" si="3"/>
        <v>8230.9624000000003</v>
      </c>
      <c r="BB42" s="21">
        <f t="shared" si="3"/>
        <v>7656.5855149105346</v>
      </c>
      <c r="BC42" s="21">
        <f t="shared" si="3"/>
        <v>32864.582199999997</v>
      </c>
      <c r="BD42" s="21">
        <f t="shared" si="3"/>
        <v>32495.863549740614</v>
      </c>
      <c r="BE42" s="21">
        <f t="shared" si="3"/>
        <v>68685.492699999988</v>
      </c>
      <c r="BF42" s="21">
        <f t="shared" si="3"/>
        <v>66113.750053234136</v>
      </c>
      <c r="BG42" s="21">
        <f t="shared" si="3"/>
        <v>0</v>
      </c>
      <c r="BH42" s="21">
        <f t="shared" si="3"/>
        <v>1.5113242580279289</v>
      </c>
      <c r="BI42" s="21">
        <f t="shared" si="3"/>
        <v>10516.217999999999</v>
      </c>
      <c r="BJ42" s="21">
        <f t="shared" si="3"/>
        <v>10516.217999999999</v>
      </c>
      <c r="BK42" s="21">
        <f t="shared" si="3"/>
        <v>8132.8237999999983</v>
      </c>
      <c r="BL42" s="21">
        <f t="shared" si="3"/>
        <v>8027.0436005360461</v>
      </c>
      <c r="BM42" s="21">
        <f t="shared" si="3"/>
        <v>96154.173200000005</v>
      </c>
      <c r="BN42" s="21">
        <f t="shared" si="3"/>
        <v>96157.804641814626</v>
      </c>
      <c r="BO42" s="21">
        <f t="shared" si="3"/>
        <v>7176.0557999999992</v>
      </c>
      <c r="BP42" s="21">
        <f t="shared" ref="BP42:CX42" si="4">SUM(BP11:BP41)</f>
        <v>7315.6132106920604</v>
      </c>
      <c r="BQ42" s="21">
        <f t="shared" si="4"/>
        <v>18220.4506</v>
      </c>
      <c r="BR42" s="21">
        <f t="shared" si="4"/>
        <v>18357.28718603812</v>
      </c>
      <c r="BS42" s="21">
        <f t="shared" si="4"/>
        <v>14494.168299999999</v>
      </c>
      <c r="BT42" s="21">
        <f t="shared" si="4"/>
        <v>14707.398064332916</v>
      </c>
      <c r="BU42" s="21">
        <f t="shared" si="4"/>
        <v>3737.4907000000003</v>
      </c>
      <c r="BV42" s="21">
        <f t="shared" si="4"/>
        <v>3764.866078520507</v>
      </c>
      <c r="BW42" s="21">
        <f t="shared" si="4"/>
        <v>13743.961100000004</v>
      </c>
      <c r="BX42" s="21">
        <f t="shared" si="4"/>
        <v>14051.622690486794</v>
      </c>
      <c r="BY42" s="21">
        <f t="shared" si="4"/>
        <v>5454.1973999999991</v>
      </c>
      <c r="BZ42" s="21">
        <f t="shared" si="4"/>
        <v>5537.8182116653288</v>
      </c>
      <c r="CA42" s="21">
        <f t="shared" si="4"/>
        <v>800.69</v>
      </c>
      <c r="CB42" s="21">
        <f t="shared" si="4"/>
        <v>805.56183943034534</v>
      </c>
      <c r="CC42" s="21">
        <f t="shared" si="4"/>
        <v>6877.9947000000011</v>
      </c>
      <c r="CD42" s="21">
        <f t="shared" si="4"/>
        <v>7081.1304006127884</v>
      </c>
      <c r="CE42" s="21">
        <f t="shared" si="4"/>
        <v>2125.4862000000003</v>
      </c>
      <c r="CF42" s="21">
        <f t="shared" si="4"/>
        <v>2095.2857819646406</v>
      </c>
      <c r="CG42" s="21">
        <f t="shared" si="4"/>
        <v>816.87869999999998</v>
      </c>
      <c r="CH42" s="21">
        <f t="shared" si="4"/>
        <v>821.42721949299516</v>
      </c>
      <c r="CI42" s="21">
        <f t="shared" si="4"/>
        <v>7228.6736999999994</v>
      </c>
      <c r="CJ42" s="21">
        <f t="shared" si="4"/>
        <v>7314.7715991872728</v>
      </c>
      <c r="CK42" s="21">
        <f t="shared" si="4"/>
        <v>8719.9999000000007</v>
      </c>
      <c r="CL42" s="21">
        <f t="shared" si="4"/>
        <v>8651.3611784180212</v>
      </c>
      <c r="CM42" s="21">
        <f t="shared" si="4"/>
        <v>4430.268</v>
      </c>
      <c r="CN42" s="21">
        <f t="shared" si="4"/>
        <v>4596.2673119712399</v>
      </c>
      <c r="CO42" s="21">
        <f t="shared" si="4"/>
        <v>185.02509999999995</v>
      </c>
      <c r="CP42" s="21">
        <f t="shared" si="4"/>
        <v>193.58960786178201</v>
      </c>
      <c r="CQ42" s="21">
        <f t="shared" si="4"/>
        <v>5439.9652999999998</v>
      </c>
      <c r="CR42" s="21">
        <f t="shared" si="4"/>
        <v>5337.5515639984469</v>
      </c>
      <c r="CS42" s="21">
        <f t="shared" si="4"/>
        <v>10356.063</v>
      </c>
      <c r="CT42" s="21">
        <f t="shared" si="4"/>
        <v>10602.087746857896</v>
      </c>
      <c r="CU42" s="21">
        <f t="shared" si="4"/>
        <v>24184.341700000004</v>
      </c>
      <c r="CV42" s="21">
        <f t="shared" si="4"/>
        <v>24683.018175828285</v>
      </c>
      <c r="CW42" s="21">
        <f t="shared" si="4"/>
        <v>20599.879899999996</v>
      </c>
      <c r="CX42" s="21">
        <f t="shared" si="4"/>
        <v>20300.322435507049</v>
      </c>
      <c r="CY42" s="21">
        <f>SUM(CY11:CY41)</f>
        <v>596521.7193</v>
      </c>
      <c r="CZ42" s="21">
        <f>SUM(CZ11:CZ41)</f>
        <v>591284.57018100261</v>
      </c>
      <c r="DA42" s="1"/>
      <c r="DB42" s="22" t="b">
        <f>CY42=Programado!BA42</f>
        <v>1</v>
      </c>
      <c r="DC42" s="1"/>
    </row>
    <row r="43" spans="1:107" ht="12.75" customHeight="1">
      <c r="B43" s="11"/>
      <c r="C43" s="55" t="s">
        <v>45</v>
      </c>
      <c r="D43" s="56"/>
      <c r="E43" s="56"/>
      <c r="F43" s="56"/>
      <c r="G43" s="56"/>
      <c r="H43" s="56"/>
      <c r="I43" s="56"/>
      <c r="J43" s="57"/>
      <c r="K43" s="55" t="s">
        <v>45</v>
      </c>
      <c r="L43" s="56"/>
      <c r="M43" s="56"/>
      <c r="N43" s="56"/>
      <c r="O43" s="56"/>
      <c r="P43" s="56"/>
      <c r="Q43" s="56"/>
      <c r="R43" s="57"/>
      <c r="S43" s="55" t="s">
        <v>45</v>
      </c>
      <c r="T43" s="56"/>
      <c r="U43" s="56"/>
      <c r="V43" s="56"/>
      <c r="W43" s="56"/>
      <c r="X43" s="56"/>
      <c r="Y43" s="56"/>
      <c r="Z43" s="57"/>
      <c r="AA43" s="55" t="s">
        <v>45</v>
      </c>
      <c r="AB43" s="56"/>
      <c r="AC43" s="56"/>
      <c r="AD43" s="56"/>
      <c r="AE43" s="56"/>
      <c r="AF43" s="56"/>
      <c r="AG43" s="56"/>
      <c r="AH43" s="57"/>
      <c r="AI43" s="55" t="s">
        <v>45</v>
      </c>
      <c r="AJ43" s="56"/>
      <c r="AK43" s="56"/>
      <c r="AL43" s="56"/>
      <c r="AM43" s="56"/>
      <c r="AN43" s="56"/>
      <c r="AO43" s="56"/>
      <c r="AP43" s="56"/>
      <c r="AQ43" s="56"/>
      <c r="AR43" s="57"/>
      <c r="AS43" s="55" t="s">
        <v>45</v>
      </c>
      <c r="AT43" s="56"/>
      <c r="AU43" s="56"/>
      <c r="AV43" s="56"/>
      <c r="AW43" s="56"/>
      <c r="AX43" s="56"/>
      <c r="AY43" s="56"/>
      <c r="AZ43" s="56"/>
      <c r="BA43" s="56"/>
      <c r="BB43" s="57"/>
      <c r="BC43" s="55" t="s">
        <v>45</v>
      </c>
      <c r="BD43" s="56"/>
      <c r="BE43" s="56"/>
      <c r="BF43" s="56"/>
      <c r="BG43" s="56"/>
      <c r="BH43" s="57"/>
      <c r="BI43" s="55" t="s">
        <v>45</v>
      </c>
      <c r="BJ43" s="56"/>
      <c r="BK43" s="56"/>
      <c r="BL43" s="56"/>
      <c r="BM43" s="56"/>
      <c r="BN43" s="56"/>
      <c r="BO43" s="56"/>
      <c r="BP43" s="57"/>
      <c r="BQ43" s="55" t="s">
        <v>45</v>
      </c>
      <c r="BR43" s="56"/>
      <c r="BS43" s="56"/>
      <c r="BT43" s="56"/>
      <c r="BU43" s="56"/>
      <c r="BV43" s="56"/>
      <c r="BW43" s="56"/>
      <c r="BX43" s="57"/>
      <c r="BY43" s="55" t="s">
        <v>45</v>
      </c>
      <c r="BZ43" s="56"/>
      <c r="CA43" s="56"/>
      <c r="CB43" s="56"/>
      <c r="CC43" s="56"/>
      <c r="CD43" s="56"/>
      <c r="CE43" s="56"/>
      <c r="CF43" s="57"/>
      <c r="CG43" s="55" t="s">
        <v>45</v>
      </c>
      <c r="CH43" s="56"/>
      <c r="CI43" s="56"/>
      <c r="CJ43" s="56"/>
      <c r="CK43" s="56"/>
      <c r="CL43" s="56"/>
      <c r="CM43" s="56"/>
      <c r="CN43" s="57"/>
      <c r="CO43" s="55" t="s">
        <v>45</v>
      </c>
      <c r="CP43" s="56"/>
      <c r="CQ43" s="56"/>
      <c r="CR43" s="56"/>
      <c r="CS43" s="56"/>
      <c r="CT43" s="56"/>
      <c r="CU43" s="56"/>
      <c r="CV43" s="56"/>
      <c r="CW43" s="56"/>
      <c r="CX43" s="56"/>
      <c r="CY43" s="56"/>
      <c r="CZ43" s="57"/>
    </row>
    <row r="44" spans="1:107" ht="40.5" customHeight="1">
      <c r="B44" s="12"/>
      <c r="C44" s="58"/>
      <c r="D44" s="59"/>
      <c r="E44" s="59"/>
      <c r="F44" s="59"/>
      <c r="G44" s="59"/>
      <c r="H44" s="59"/>
      <c r="I44" s="59"/>
      <c r="J44" s="60"/>
      <c r="K44" s="58"/>
      <c r="L44" s="59"/>
      <c r="M44" s="59"/>
      <c r="N44" s="59"/>
      <c r="O44" s="59"/>
      <c r="P44" s="59"/>
      <c r="Q44" s="59"/>
      <c r="R44" s="60"/>
      <c r="S44" s="58"/>
      <c r="T44" s="59"/>
      <c r="U44" s="59"/>
      <c r="V44" s="59"/>
      <c r="W44" s="59"/>
      <c r="X44" s="59"/>
      <c r="Y44" s="59"/>
      <c r="Z44" s="60"/>
      <c r="AA44" s="58"/>
      <c r="AB44" s="59"/>
      <c r="AC44" s="59"/>
      <c r="AD44" s="59"/>
      <c r="AE44" s="59"/>
      <c r="AF44" s="59"/>
      <c r="AG44" s="59"/>
      <c r="AH44" s="60"/>
      <c r="AI44" s="58"/>
      <c r="AJ44" s="59"/>
      <c r="AK44" s="59"/>
      <c r="AL44" s="59"/>
      <c r="AM44" s="59"/>
      <c r="AN44" s="59"/>
      <c r="AO44" s="59"/>
      <c r="AP44" s="59"/>
      <c r="AQ44" s="59"/>
      <c r="AR44" s="60"/>
      <c r="AS44" s="58"/>
      <c r="AT44" s="59"/>
      <c r="AU44" s="59"/>
      <c r="AV44" s="59"/>
      <c r="AW44" s="59"/>
      <c r="AX44" s="59"/>
      <c r="AY44" s="59"/>
      <c r="AZ44" s="59"/>
      <c r="BA44" s="59"/>
      <c r="BB44" s="60"/>
      <c r="BC44" s="58"/>
      <c r="BD44" s="59"/>
      <c r="BE44" s="59"/>
      <c r="BF44" s="59"/>
      <c r="BG44" s="59"/>
      <c r="BH44" s="60"/>
      <c r="BI44" s="58"/>
      <c r="BJ44" s="59"/>
      <c r="BK44" s="59"/>
      <c r="BL44" s="59"/>
      <c r="BM44" s="59"/>
      <c r="BN44" s="59"/>
      <c r="BO44" s="59"/>
      <c r="BP44" s="60"/>
      <c r="BQ44" s="58"/>
      <c r="BR44" s="59"/>
      <c r="BS44" s="59"/>
      <c r="BT44" s="59"/>
      <c r="BU44" s="59"/>
      <c r="BV44" s="59"/>
      <c r="BW44" s="59"/>
      <c r="BX44" s="60"/>
      <c r="BY44" s="58"/>
      <c r="BZ44" s="59"/>
      <c r="CA44" s="59"/>
      <c r="CB44" s="59"/>
      <c r="CC44" s="59"/>
      <c r="CD44" s="59"/>
      <c r="CE44" s="59"/>
      <c r="CF44" s="60"/>
      <c r="CG44" s="58"/>
      <c r="CH44" s="59"/>
      <c r="CI44" s="59"/>
      <c r="CJ44" s="59"/>
      <c r="CK44" s="59"/>
      <c r="CL44" s="59"/>
      <c r="CM44" s="59"/>
      <c r="CN44" s="60"/>
      <c r="CO44" s="58"/>
      <c r="CP44" s="59"/>
      <c r="CQ44" s="59"/>
      <c r="CR44" s="59"/>
      <c r="CS44" s="59"/>
      <c r="CT44" s="59"/>
      <c r="CU44" s="59"/>
      <c r="CV44" s="59"/>
      <c r="CW44" s="59"/>
      <c r="CX44" s="59"/>
      <c r="CY44" s="59"/>
      <c r="CZ44" s="60"/>
    </row>
    <row r="45" spans="1:107" ht="14.25" customHeight="1"/>
    <row r="46" spans="1:107">
      <c r="B46" s="2"/>
      <c r="C46" s="22"/>
      <c r="D46" s="2"/>
      <c r="E46" s="22"/>
      <c r="G46" s="22"/>
      <c r="I46" s="22"/>
      <c r="K46" s="22"/>
      <c r="M46" s="22"/>
      <c r="O46" s="22"/>
      <c r="Q46" s="22"/>
      <c r="S46" s="22"/>
      <c r="U46" s="22"/>
      <c r="W46" s="22"/>
      <c r="Y46" s="22"/>
      <c r="AA46" s="22"/>
      <c r="AC46" s="22"/>
      <c r="AE46" s="22"/>
      <c r="AG46" s="22"/>
      <c r="AI46" s="22"/>
      <c r="AK46" s="22"/>
      <c r="AM46" s="22"/>
      <c r="AO46" s="22"/>
      <c r="AQ46" s="22"/>
      <c r="AS46" s="22"/>
      <c r="AU46" s="22"/>
      <c r="AW46" s="22"/>
      <c r="AY46" s="22"/>
      <c r="BA46" s="22"/>
      <c r="BC46" s="22"/>
      <c r="BE46" s="22"/>
      <c r="BG46" s="22"/>
      <c r="BI46" s="22"/>
      <c r="BK46" s="22"/>
      <c r="BM46" s="22"/>
      <c r="BO46" s="22"/>
      <c r="BQ46" s="22"/>
      <c r="BS46" s="22"/>
      <c r="BU46" s="22"/>
      <c r="BW46" s="22"/>
      <c r="BY46" s="22"/>
      <c r="CA46" s="22"/>
      <c r="CC46" s="22"/>
      <c r="CE46" s="22"/>
      <c r="CG46" s="22"/>
      <c r="CI46" s="22"/>
      <c r="CK46" s="22"/>
      <c r="CM46" s="22"/>
      <c r="CO46" s="22"/>
      <c r="CQ46" s="22"/>
      <c r="CS46" s="22"/>
      <c r="CU46" s="22"/>
      <c r="CW46" s="22"/>
      <c r="CY46" s="22"/>
      <c r="DC46" s="3"/>
    </row>
    <row r="47" spans="1:107">
      <c r="B47" s="2"/>
      <c r="C47" s="22"/>
      <c r="E47" s="22"/>
      <c r="G47" s="22"/>
      <c r="I47" s="22"/>
      <c r="K47" s="22"/>
      <c r="M47" s="22"/>
      <c r="O47" s="22"/>
      <c r="Q47" s="22"/>
      <c r="S47" s="22"/>
      <c r="U47" s="22"/>
      <c r="W47" s="22"/>
      <c r="Y47" s="22"/>
      <c r="AA47" s="22"/>
      <c r="AC47" s="22"/>
      <c r="AE47" s="22"/>
      <c r="AG47" s="22"/>
      <c r="AI47" s="22"/>
      <c r="AK47" s="22"/>
      <c r="AM47" s="22"/>
      <c r="AO47" s="22"/>
      <c r="AQ47" s="22"/>
      <c r="AS47" s="22"/>
      <c r="AU47" s="22"/>
      <c r="AW47" s="22"/>
      <c r="AY47" s="22"/>
      <c r="BA47" s="22"/>
      <c r="BC47" s="22"/>
      <c r="BE47" s="22"/>
      <c r="BG47" s="22"/>
      <c r="BI47" s="22"/>
      <c r="BK47" s="22"/>
      <c r="BM47" s="22"/>
      <c r="BO47" s="22"/>
      <c r="BQ47" s="22"/>
      <c r="BS47" s="22"/>
      <c r="BU47" s="22"/>
      <c r="BW47" s="22"/>
      <c r="BY47" s="22"/>
      <c r="CA47" s="22"/>
      <c r="CC47" s="22"/>
      <c r="CE47" s="22"/>
      <c r="CG47" s="22"/>
      <c r="CI47" s="22"/>
      <c r="CK47" s="22"/>
      <c r="CM47" s="22"/>
      <c r="CO47" s="22"/>
      <c r="CQ47" s="22"/>
      <c r="CS47" s="22"/>
      <c r="CU47" s="22"/>
      <c r="CW47" s="22"/>
      <c r="CY47" s="22"/>
      <c r="DB47" s="3"/>
    </row>
    <row r="48" spans="1:107">
      <c r="B48" s="2"/>
      <c r="C48" s="22"/>
      <c r="D48" s="22"/>
      <c r="E48" s="22"/>
      <c r="G48" s="22"/>
      <c r="I48" s="22"/>
      <c r="K48" s="22"/>
      <c r="M48" s="22"/>
      <c r="O48" s="22"/>
      <c r="Q48" s="22"/>
      <c r="S48" s="22"/>
      <c r="U48" s="22"/>
      <c r="W48" s="22"/>
      <c r="Y48" s="22"/>
      <c r="AA48" s="22"/>
      <c r="AC48" s="22"/>
      <c r="AE48" s="22"/>
      <c r="AG48" s="22"/>
      <c r="AI48" s="22"/>
      <c r="AK48" s="22"/>
      <c r="AM48" s="22"/>
      <c r="AO48" s="22"/>
      <c r="AQ48" s="22"/>
      <c r="AS48" s="22"/>
      <c r="AU48" s="22"/>
      <c r="AW48" s="22"/>
      <c r="AY48" s="22"/>
      <c r="BA48" s="22"/>
      <c r="BC48" s="22"/>
      <c r="BE48" s="22"/>
      <c r="BG48" s="22"/>
      <c r="BI48" s="22"/>
      <c r="BK48" s="22"/>
      <c r="BM48" s="22"/>
      <c r="BO48" s="22"/>
      <c r="BQ48" s="22"/>
      <c r="BS48" s="22"/>
      <c r="BU48" s="22"/>
      <c r="BW48" s="22"/>
      <c r="BY48" s="22"/>
      <c r="CA48" s="22"/>
      <c r="CC48" s="22"/>
      <c r="CE48" s="22"/>
      <c r="CG48" s="22"/>
      <c r="CI48" s="22"/>
      <c r="CK48" s="22"/>
      <c r="CM48" s="22"/>
      <c r="CO48" s="22"/>
      <c r="CQ48" s="22"/>
      <c r="CS48" s="22"/>
      <c r="CU48" s="22"/>
      <c r="CW48" s="22"/>
      <c r="CY48" s="22"/>
    </row>
    <row r="49" spans="2:107">
      <c r="B49" s="2"/>
      <c r="D49" s="32"/>
      <c r="F49" s="32"/>
      <c r="H49" s="32"/>
      <c r="J49" s="32"/>
      <c r="L49" s="32"/>
      <c r="N49" s="32"/>
      <c r="P49" s="32"/>
      <c r="R49" s="32"/>
      <c r="T49" s="32"/>
      <c r="V49" s="32"/>
      <c r="X49" s="32"/>
      <c r="Z49" s="32"/>
      <c r="AB49" s="32"/>
      <c r="AD49" s="32"/>
      <c r="AF49" s="32"/>
      <c r="AH49" s="32"/>
      <c r="AJ49" s="32"/>
      <c r="AL49" s="32"/>
      <c r="AN49" s="32"/>
      <c r="AP49" s="32"/>
      <c r="AR49" s="32"/>
      <c r="AT49" s="32"/>
      <c r="AV49" s="32"/>
      <c r="AX49" s="32"/>
      <c r="AZ49" s="32"/>
      <c r="BB49" s="32"/>
      <c r="BD49" s="32"/>
      <c r="BF49" s="32"/>
      <c r="BH49" s="32"/>
      <c r="BJ49" s="32"/>
      <c r="BL49" s="32"/>
      <c r="BN49" s="32"/>
      <c r="BP49" s="32"/>
      <c r="BR49" s="32"/>
      <c r="BT49" s="32"/>
      <c r="BV49" s="32"/>
      <c r="BX49" s="32"/>
      <c r="BZ49" s="32"/>
      <c r="CB49" s="32"/>
      <c r="CD49" s="32"/>
      <c r="CF49" s="32"/>
      <c r="CH49" s="32"/>
      <c r="CJ49" s="32"/>
      <c r="CL49" s="32"/>
      <c r="CN49" s="32"/>
      <c r="CP49" s="32"/>
      <c r="CR49" s="32"/>
      <c r="CT49" s="32"/>
      <c r="CU49" s="22"/>
      <c r="CV49" s="32"/>
      <c r="CW49" s="22"/>
      <c r="CX49" s="32"/>
      <c r="CY49" s="22"/>
      <c r="CZ49" s="32"/>
      <c r="DA49" s="22"/>
      <c r="DB49" s="22"/>
      <c r="DC49" s="22"/>
    </row>
    <row r="50" spans="2:107">
      <c r="B50" s="2"/>
      <c r="D50" s="22"/>
      <c r="F50" s="22"/>
      <c r="H50" s="22"/>
      <c r="J50" s="22"/>
      <c r="L50" s="22"/>
      <c r="N50" s="22"/>
      <c r="P50" s="22"/>
      <c r="R50" s="22"/>
      <c r="T50" s="22"/>
      <c r="V50" s="22"/>
      <c r="X50" s="22"/>
      <c r="Z50" s="22"/>
      <c r="AB50" s="22"/>
      <c r="AD50" s="22"/>
      <c r="AF50" s="22"/>
      <c r="AH50" s="22"/>
      <c r="AJ50" s="22"/>
      <c r="AL50" s="22"/>
      <c r="AN50" s="22"/>
      <c r="AP50" s="22"/>
      <c r="AR50" s="22"/>
      <c r="AT50" s="22"/>
      <c r="AV50" s="22"/>
      <c r="AX50" s="22"/>
      <c r="AZ50" s="22"/>
      <c r="BB50" s="22"/>
      <c r="BD50" s="22"/>
      <c r="BF50" s="22"/>
      <c r="BH50" s="22"/>
      <c r="BJ50" s="22"/>
      <c r="BL50" s="22"/>
      <c r="BN50" s="22"/>
      <c r="BP50" s="22"/>
      <c r="BR50" s="22"/>
      <c r="BT50" s="22"/>
      <c r="BV50" s="22"/>
      <c r="BX50" s="22"/>
      <c r="BZ50" s="22"/>
      <c r="CB50" s="22"/>
      <c r="CD50" s="22"/>
      <c r="CF50" s="22"/>
      <c r="CH50" s="22"/>
      <c r="CJ50" s="22"/>
      <c r="CL50" s="22"/>
    </row>
    <row r="51" spans="2:107">
      <c r="E51" s="31"/>
      <c r="F51" s="24"/>
      <c r="J51" s="22"/>
    </row>
    <row r="52" spans="2:107">
      <c r="B52" s="2"/>
      <c r="D52" s="22"/>
      <c r="F52" s="22"/>
      <c r="H52" s="22"/>
      <c r="J52" s="22"/>
      <c r="L52" s="22"/>
      <c r="N52" s="22"/>
      <c r="P52" s="22"/>
      <c r="R52" s="22"/>
      <c r="T52" s="22"/>
      <c r="V52" s="22"/>
      <c r="X52" s="22"/>
      <c r="Z52" s="22"/>
      <c r="AB52" s="22"/>
      <c r="AD52" s="22"/>
      <c r="AF52" s="22"/>
      <c r="AH52" s="22"/>
      <c r="AJ52" s="22"/>
      <c r="AL52" s="22"/>
      <c r="AN52" s="22"/>
      <c r="AP52" s="22"/>
      <c r="AR52" s="22"/>
      <c r="AT52" s="22"/>
      <c r="AV52" s="22"/>
      <c r="AX52" s="22"/>
      <c r="AZ52" s="22"/>
      <c r="BB52" s="22"/>
      <c r="BD52" s="22"/>
      <c r="BF52" s="22"/>
      <c r="BH52" s="22"/>
      <c r="BJ52" s="22"/>
      <c r="BL52" s="22"/>
      <c r="BN52" s="22"/>
      <c r="BP52" s="22"/>
      <c r="BR52" s="22"/>
      <c r="BT52" s="22"/>
      <c r="BV52" s="22"/>
      <c r="BX52" s="22"/>
      <c r="BZ52" s="22"/>
      <c r="CB52" s="22"/>
      <c r="CD52" s="22"/>
      <c r="CF52" s="22"/>
      <c r="CH52" s="22"/>
      <c r="CJ52" s="22"/>
      <c r="CL52" s="22"/>
      <c r="CN52" s="22"/>
      <c r="CP52" s="22"/>
      <c r="CR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</row>
    <row r="53" spans="2:107">
      <c r="M53" s="22"/>
    </row>
    <row r="55" spans="2:107">
      <c r="AQ55" s="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</row>
    <row r="56" spans="2:107">
      <c r="AQ56" s="2"/>
    </row>
    <row r="57" spans="2:107">
      <c r="F57" s="32"/>
      <c r="AE57" s="24"/>
      <c r="AQ57" s="2"/>
      <c r="CQ57" s="22"/>
      <c r="CS57" s="22"/>
      <c r="CU57" s="22"/>
      <c r="CW57" s="22"/>
      <c r="CY57" s="22"/>
      <c r="DA57" s="22"/>
      <c r="DB57" s="1"/>
      <c r="DC57" s="22"/>
    </row>
    <row r="58" spans="2:107"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</row>
    <row r="59" spans="2:107"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</row>
    <row r="60" spans="2:107">
      <c r="DA60" s="1"/>
      <c r="DB60" s="1"/>
      <c r="DC60" s="1"/>
    </row>
  </sheetData>
  <mergeCells count="90">
    <mergeCell ref="C43:J44"/>
    <mergeCell ref="BY43:CF44"/>
    <mergeCell ref="CG43:CN44"/>
    <mergeCell ref="CO43:CZ44"/>
    <mergeCell ref="K43:R44"/>
    <mergeCell ref="S43:Z44"/>
    <mergeCell ref="AA43:AH44"/>
    <mergeCell ref="AI43:AR44"/>
    <mergeCell ref="BI43:BP44"/>
    <mergeCell ref="BQ43:BX44"/>
    <mergeCell ref="AS43:BB44"/>
    <mergeCell ref="BC43:BH44"/>
    <mergeCell ref="CZ8:CZ10"/>
    <mergeCell ref="CM8:CN8"/>
    <mergeCell ref="CO8:CP8"/>
    <mergeCell ref="CQ8:CR8"/>
    <mergeCell ref="CS8:CT8"/>
    <mergeCell ref="CY8:CY10"/>
    <mergeCell ref="CU8:CV8"/>
    <mergeCell ref="BU8:BV8"/>
    <mergeCell ref="CC8:CD8"/>
    <mergeCell ref="CW8:CX8"/>
    <mergeCell ref="BQ8:BR8"/>
    <mergeCell ref="BE8:BF8"/>
    <mergeCell ref="BK8:BL8"/>
    <mergeCell ref="BS8:BT8"/>
    <mergeCell ref="CK8:CL8"/>
    <mergeCell ref="BM8:BN8"/>
    <mergeCell ref="BY8:BZ8"/>
    <mergeCell ref="CA8:CB8"/>
    <mergeCell ref="BW8:BX8"/>
    <mergeCell ref="CI8:CJ8"/>
    <mergeCell ref="CE8:CF8"/>
    <mergeCell ref="CG8:CH8"/>
    <mergeCell ref="BG8:BH8"/>
    <mergeCell ref="N3:Q4"/>
    <mergeCell ref="AQ8:AR8"/>
    <mergeCell ref="S8:T8"/>
    <mergeCell ref="AG8:AH8"/>
    <mergeCell ref="AI8:AJ8"/>
    <mergeCell ref="W8:X8"/>
    <mergeCell ref="O8:P8"/>
    <mergeCell ref="AA8:AB8"/>
    <mergeCell ref="AK8:AL8"/>
    <mergeCell ref="AL3:AQ4"/>
    <mergeCell ref="AM8:AN8"/>
    <mergeCell ref="AV3:BA4"/>
    <mergeCell ref="BL3:BO4"/>
    <mergeCell ref="CG7:CN7"/>
    <mergeCell ref="BE3:BH4"/>
    <mergeCell ref="I8:J8"/>
    <mergeCell ref="S7:Z7"/>
    <mergeCell ref="K8:L8"/>
    <mergeCell ref="AC8:AD8"/>
    <mergeCell ref="M8:N8"/>
    <mergeCell ref="Y8:Z8"/>
    <mergeCell ref="AS7:BB7"/>
    <mergeCell ref="BC7:BH7"/>
    <mergeCell ref="BI7:BP7"/>
    <mergeCell ref="AS8:AT8"/>
    <mergeCell ref="AI7:AR7"/>
    <mergeCell ref="AY8:AZ8"/>
    <mergeCell ref="B3:B4"/>
    <mergeCell ref="BY7:CF7"/>
    <mergeCell ref="B7:B10"/>
    <mergeCell ref="E8:F8"/>
    <mergeCell ref="U8:V8"/>
    <mergeCell ref="Q8:R8"/>
    <mergeCell ref="AO8:AP8"/>
    <mergeCell ref="AE8:AF8"/>
    <mergeCell ref="AA7:AH7"/>
    <mergeCell ref="C7:J7"/>
    <mergeCell ref="F3:I4"/>
    <mergeCell ref="AD3:AG4"/>
    <mergeCell ref="V3:Y4"/>
    <mergeCell ref="G8:H8"/>
    <mergeCell ref="C8:D8"/>
    <mergeCell ref="K7:R7"/>
    <mergeCell ref="CO7:CZ7"/>
    <mergeCell ref="BT3:BW4"/>
    <mergeCell ref="CB3:CE4"/>
    <mergeCell ref="CJ3:CM4"/>
    <mergeCell ref="CR3:CY4"/>
    <mergeCell ref="BQ7:BX7"/>
    <mergeCell ref="BO8:BP8"/>
    <mergeCell ref="AU8:AV8"/>
    <mergeCell ref="BA8:BB8"/>
    <mergeCell ref="AW8:AX8"/>
    <mergeCell ref="BC8:BD8"/>
    <mergeCell ref="BI8:BJ8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2" fitToWidth="0" orientation="landscape" r:id="rId1"/>
  <headerFooter alignWithMargins="0">
    <oddHeader>&amp;R&amp;"Calibri"&amp;10&amp;K000000 PÚBLICA&amp;1#_x000D_</oddHeader>
  </headerFooter>
  <colBreaks count="11" manualBreakCount="11">
    <brk id="10" max="37" man="1"/>
    <brk id="18" max="37" man="1"/>
    <brk id="26" min="6" max="37" man="1"/>
    <brk id="34" min="6" max="37" man="1"/>
    <brk id="44" min="6" max="37" man="1"/>
    <brk id="54" min="6" max="37" man="1"/>
    <brk id="60" max="1048575" man="1"/>
    <brk id="68" min="6" max="37" man="1"/>
    <brk id="76" max="1048575" man="1"/>
    <brk id="84" max="1048575" man="1"/>
    <brk id="92" max="1048575" man="1"/>
  </colBreaks>
  <ignoredErrors>
    <ignoredError sqref="D11:CV41 CW11:CW4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A60"/>
  <sheetViews>
    <sheetView showGridLines="0" zoomScale="82" zoomScaleNormal="82" zoomScaleSheetLayoutView="75" workbookViewId="0">
      <selection activeCell="B11" sqref="B11"/>
    </sheetView>
  </sheetViews>
  <sheetFormatPr defaultColWidth="14.26953125" defaultRowHeight="12.5"/>
  <cols>
    <col min="1" max="1" width="3.54296875" style="41" customWidth="1"/>
    <col min="2" max="2" width="17.7265625" style="1" customWidth="1"/>
    <col min="3" max="3" width="12.1796875" style="1" bestFit="1" customWidth="1"/>
    <col min="4" max="4" width="14" style="1" customWidth="1"/>
    <col min="5" max="5" width="19.1796875" style="1" customWidth="1"/>
    <col min="6" max="6" width="17.26953125" style="1" customWidth="1"/>
    <col min="7" max="10" width="12.1796875" style="1" bestFit="1" customWidth="1"/>
    <col min="11" max="11" width="13.453125" style="1" customWidth="1"/>
    <col min="12" max="12" width="20.36328125" style="1" customWidth="1"/>
    <col min="13" max="25" width="12.1796875" style="1" bestFit="1" customWidth="1"/>
    <col min="26" max="26" width="12.1796875" style="1" customWidth="1"/>
    <col min="27" max="31" width="12.1796875" style="1" bestFit="1" customWidth="1"/>
    <col min="32" max="32" width="26.7265625" style="1" customWidth="1"/>
    <col min="33" max="33" width="28" style="1" customWidth="1"/>
    <col min="34" max="34" width="35" style="1" customWidth="1"/>
    <col min="35" max="48" width="12.1796875" style="1" bestFit="1" customWidth="1"/>
    <col min="49" max="49" width="12.1796875" style="1" customWidth="1"/>
    <col min="50" max="52" width="12.1796875" style="1" bestFit="1" customWidth="1"/>
    <col min="53" max="53" width="14.1796875" style="1" customWidth="1"/>
    <col min="54" max="60" width="14.26953125" style="2" customWidth="1"/>
    <col min="61" max="16384" width="14.26953125" style="1"/>
  </cols>
  <sheetData>
    <row r="1" spans="1:60">
      <c r="B1" s="9"/>
      <c r="C1" s="7"/>
      <c r="E1" s="5"/>
      <c r="F1" s="6"/>
      <c r="G1" s="7"/>
      <c r="I1" s="5"/>
      <c r="J1" s="6"/>
      <c r="K1" s="7"/>
      <c r="M1" s="5"/>
      <c r="N1" s="6"/>
      <c r="O1" s="7"/>
      <c r="Q1" s="5"/>
      <c r="R1" s="6"/>
      <c r="S1" s="7"/>
      <c r="U1" s="5"/>
      <c r="V1" s="5"/>
      <c r="W1" s="6"/>
      <c r="X1" s="7"/>
      <c r="Z1" s="5"/>
      <c r="AA1" s="5"/>
      <c r="AB1" s="6"/>
      <c r="AC1" s="4"/>
      <c r="AD1" s="5"/>
      <c r="AE1" s="6"/>
      <c r="AF1" s="7"/>
      <c r="AH1" s="5"/>
      <c r="AI1" s="6"/>
      <c r="AJ1" s="7"/>
      <c r="AL1" s="5"/>
      <c r="AM1" s="6"/>
      <c r="AN1" s="4"/>
      <c r="AO1" s="5"/>
      <c r="AP1" s="5"/>
      <c r="AQ1" s="6"/>
      <c r="AR1" s="7"/>
      <c r="AT1" s="5"/>
      <c r="AU1" s="6"/>
      <c r="AV1" s="7"/>
      <c r="AX1" s="5"/>
      <c r="AY1" s="5"/>
      <c r="AZ1" s="5"/>
      <c r="BA1" s="6"/>
    </row>
    <row r="2" spans="1:60" ht="12" customHeight="1">
      <c r="B2" s="10"/>
      <c r="C2" s="7"/>
      <c r="F2" s="8"/>
      <c r="G2" s="7"/>
      <c r="J2" s="8"/>
      <c r="K2" s="7"/>
      <c r="N2" s="8"/>
      <c r="O2" s="7"/>
      <c r="R2" s="8"/>
      <c r="S2" s="7"/>
      <c r="W2" s="8"/>
      <c r="X2" s="7"/>
      <c r="AB2" s="8"/>
      <c r="AC2" s="7"/>
      <c r="AE2" s="8"/>
      <c r="AF2" s="7"/>
      <c r="AI2" s="8"/>
      <c r="AJ2" s="7"/>
      <c r="AM2" s="8"/>
      <c r="AN2" s="7"/>
      <c r="AQ2" s="8"/>
      <c r="AR2" s="7"/>
      <c r="AU2" s="8"/>
      <c r="AV2" s="7"/>
      <c r="BA2" s="8"/>
    </row>
    <row r="3" spans="1:60" ht="12.75" customHeight="1">
      <c r="B3" s="50">
        <f>B11</f>
        <v>45748</v>
      </c>
      <c r="C3" s="7"/>
      <c r="E3" s="49"/>
      <c r="F3" s="53"/>
      <c r="G3" s="7"/>
      <c r="I3" s="49"/>
      <c r="J3" s="53"/>
      <c r="K3" s="7"/>
      <c r="M3" s="49"/>
      <c r="N3" s="53"/>
      <c r="O3" s="7"/>
      <c r="Q3" s="49"/>
      <c r="R3" s="53"/>
      <c r="S3" s="7"/>
      <c r="U3" s="49"/>
      <c r="V3" s="49"/>
      <c r="W3" s="53"/>
      <c r="X3" s="7"/>
      <c r="Z3" s="49"/>
      <c r="AA3" s="49"/>
      <c r="AB3" s="53"/>
      <c r="AC3" s="7"/>
      <c r="AD3" s="52"/>
      <c r="AE3" s="53"/>
      <c r="AF3" s="7"/>
      <c r="AH3" s="49"/>
      <c r="AI3" s="53"/>
      <c r="AJ3" s="7"/>
      <c r="AL3" s="49"/>
      <c r="AM3" s="53"/>
      <c r="AN3" s="7"/>
      <c r="AP3" s="49"/>
      <c r="AQ3" s="53"/>
      <c r="AR3" s="7"/>
      <c r="AT3" s="49"/>
      <c r="AU3" s="53"/>
      <c r="AV3" s="7"/>
      <c r="AX3" s="49"/>
      <c r="AY3" s="49"/>
      <c r="AZ3" s="49"/>
      <c r="BA3" s="53"/>
    </row>
    <row r="4" spans="1:60" ht="12.75" customHeight="1">
      <c r="B4" s="50"/>
      <c r="C4" s="7"/>
      <c r="E4" s="49"/>
      <c r="F4" s="53"/>
      <c r="G4" s="7"/>
      <c r="I4" s="49"/>
      <c r="J4" s="53"/>
      <c r="K4" s="7"/>
      <c r="M4" s="49"/>
      <c r="N4" s="53"/>
      <c r="O4" s="7"/>
      <c r="Q4" s="49"/>
      <c r="R4" s="53"/>
      <c r="S4" s="7"/>
      <c r="U4" s="49"/>
      <c r="V4" s="49"/>
      <c r="W4" s="53"/>
      <c r="X4" s="7"/>
      <c r="Z4" s="49"/>
      <c r="AA4" s="49"/>
      <c r="AB4" s="53"/>
      <c r="AC4" s="7"/>
      <c r="AD4" s="52"/>
      <c r="AE4" s="53"/>
      <c r="AF4" s="7"/>
      <c r="AH4" s="49"/>
      <c r="AI4" s="53"/>
      <c r="AJ4" s="7"/>
      <c r="AL4" s="49"/>
      <c r="AM4" s="53"/>
      <c r="AN4" s="7"/>
      <c r="AP4" s="49"/>
      <c r="AQ4" s="53"/>
      <c r="AR4" s="7"/>
      <c r="AT4" s="49"/>
      <c r="AU4" s="53"/>
      <c r="AV4" s="7"/>
      <c r="AX4" s="49"/>
      <c r="AY4" s="49"/>
      <c r="AZ4" s="49"/>
      <c r="BA4" s="53"/>
    </row>
    <row r="5" spans="1:60" ht="13">
      <c r="B5" s="10"/>
      <c r="C5" s="7"/>
      <c r="F5" s="8"/>
      <c r="G5" s="7"/>
      <c r="J5" s="8"/>
      <c r="K5" s="7"/>
      <c r="N5" s="8"/>
      <c r="O5" s="7"/>
      <c r="R5" s="8"/>
      <c r="S5" s="7"/>
      <c r="W5" s="8"/>
      <c r="X5" s="7"/>
      <c r="AB5" s="8"/>
      <c r="AC5" s="7"/>
      <c r="AE5" s="8"/>
      <c r="AF5" s="7"/>
      <c r="AI5" s="8"/>
      <c r="AJ5" s="7"/>
      <c r="AM5" s="8"/>
      <c r="AN5" s="7"/>
      <c r="AQ5" s="8"/>
      <c r="AR5" s="7"/>
      <c r="AU5" s="8"/>
      <c r="AV5" s="7"/>
      <c r="BA5" s="45"/>
    </row>
    <row r="6" spans="1:60">
      <c r="B6" s="44"/>
      <c r="C6" s="15"/>
      <c r="D6" s="16"/>
      <c r="E6" s="16"/>
      <c r="F6" s="17"/>
      <c r="G6" s="15"/>
      <c r="H6" s="16"/>
      <c r="I6" s="16"/>
      <c r="J6" s="17"/>
      <c r="K6" s="7"/>
      <c r="M6" s="16"/>
      <c r="N6" s="17"/>
      <c r="O6" s="7"/>
      <c r="Q6" s="16"/>
      <c r="R6" s="17"/>
      <c r="S6" s="7"/>
      <c r="U6" s="16"/>
      <c r="V6" s="16"/>
      <c r="W6" s="17"/>
      <c r="X6" s="7"/>
      <c r="Z6" s="16"/>
      <c r="AA6" s="16"/>
      <c r="AB6" s="17"/>
      <c r="AC6" s="15"/>
      <c r="AD6" s="16"/>
      <c r="AE6" s="17"/>
      <c r="AF6" s="7"/>
      <c r="AH6" s="16"/>
      <c r="AI6" s="17"/>
      <c r="AJ6" s="7"/>
      <c r="AL6" s="16"/>
      <c r="AM6" s="17"/>
      <c r="AN6" s="15"/>
      <c r="AO6" s="16"/>
      <c r="AP6" s="16"/>
      <c r="AQ6" s="17"/>
      <c r="AR6" s="7"/>
      <c r="AT6" s="16"/>
      <c r="AU6" s="17"/>
      <c r="AV6" s="7"/>
      <c r="AX6" s="16"/>
      <c r="AY6" s="16"/>
      <c r="AZ6" s="16"/>
      <c r="BA6" s="17"/>
    </row>
    <row r="7" spans="1:60" ht="13">
      <c r="B7" s="51" t="s">
        <v>0</v>
      </c>
      <c r="C7" s="48" t="s">
        <v>1</v>
      </c>
      <c r="D7" s="48"/>
      <c r="E7" s="48"/>
      <c r="F7" s="48"/>
      <c r="G7" s="48" t="s">
        <v>1</v>
      </c>
      <c r="H7" s="48"/>
      <c r="I7" s="48"/>
      <c r="J7" s="48"/>
      <c r="K7" s="48" t="s">
        <v>1</v>
      </c>
      <c r="L7" s="48"/>
      <c r="M7" s="48"/>
      <c r="N7" s="48"/>
      <c r="O7" s="48" t="s">
        <v>1</v>
      </c>
      <c r="P7" s="48"/>
      <c r="Q7" s="48"/>
      <c r="R7" s="48"/>
      <c r="S7" s="48" t="s">
        <v>1</v>
      </c>
      <c r="T7" s="48"/>
      <c r="U7" s="48"/>
      <c r="V7" s="48"/>
      <c r="W7" s="48"/>
      <c r="X7" s="48" t="s">
        <v>1</v>
      </c>
      <c r="Y7" s="48"/>
      <c r="Z7" s="48"/>
      <c r="AA7" s="48"/>
      <c r="AB7" s="48"/>
      <c r="AC7" s="48" t="s">
        <v>1</v>
      </c>
      <c r="AD7" s="48"/>
      <c r="AE7" s="48"/>
      <c r="AF7" s="48" t="s">
        <v>1</v>
      </c>
      <c r="AG7" s="48"/>
      <c r="AH7" s="48"/>
      <c r="AI7" s="48"/>
      <c r="AJ7" s="48" t="s">
        <v>1</v>
      </c>
      <c r="AK7" s="48"/>
      <c r="AL7" s="48"/>
      <c r="AM7" s="48"/>
      <c r="AN7" s="48" t="s">
        <v>1</v>
      </c>
      <c r="AO7" s="48"/>
      <c r="AP7" s="48"/>
      <c r="AQ7" s="48"/>
      <c r="AR7" s="48" t="s">
        <v>1</v>
      </c>
      <c r="AS7" s="48"/>
      <c r="AT7" s="48"/>
      <c r="AU7" s="48"/>
      <c r="AV7" s="48" t="s">
        <v>1</v>
      </c>
      <c r="AW7" s="48"/>
      <c r="AX7" s="48"/>
      <c r="AY7" s="48"/>
      <c r="AZ7" s="48"/>
      <c r="BA7" s="48"/>
    </row>
    <row r="8" spans="1:60" ht="13">
      <c r="B8" s="51"/>
      <c r="C8" s="39" t="s">
        <v>3</v>
      </c>
      <c r="D8" s="39" t="s">
        <v>2</v>
      </c>
      <c r="E8" s="39" t="s">
        <v>50</v>
      </c>
      <c r="F8" s="39" t="s">
        <v>51</v>
      </c>
      <c r="G8" s="39" t="s">
        <v>43</v>
      </c>
      <c r="H8" s="39" t="s">
        <v>4</v>
      </c>
      <c r="I8" s="39" t="s">
        <v>39</v>
      </c>
      <c r="J8" s="39" t="s">
        <v>41</v>
      </c>
      <c r="K8" s="39" t="s">
        <v>40</v>
      </c>
      <c r="L8" s="39" t="s">
        <v>5</v>
      </c>
      <c r="M8" s="39" t="s">
        <v>6</v>
      </c>
      <c r="N8" s="39" t="s">
        <v>7</v>
      </c>
      <c r="O8" s="39" t="s">
        <v>8</v>
      </c>
      <c r="P8" s="39" t="s">
        <v>9</v>
      </c>
      <c r="Q8" s="39" t="s">
        <v>10</v>
      </c>
      <c r="R8" s="39" t="s">
        <v>11</v>
      </c>
      <c r="S8" s="39" t="s">
        <v>12</v>
      </c>
      <c r="T8" s="39" t="s">
        <v>15</v>
      </c>
      <c r="U8" s="39" t="s">
        <v>13</v>
      </c>
      <c r="V8" s="39" t="s">
        <v>14</v>
      </c>
      <c r="W8" s="39" t="s">
        <v>47</v>
      </c>
      <c r="X8" s="39" t="s">
        <v>48</v>
      </c>
      <c r="Y8" s="39" t="s">
        <v>16</v>
      </c>
      <c r="Z8" s="39" t="s">
        <v>52</v>
      </c>
      <c r="AA8" s="39" t="s">
        <v>46</v>
      </c>
      <c r="AB8" s="39" t="s">
        <v>37</v>
      </c>
      <c r="AC8" s="39" t="s">
        <v>20</v>
      </c>
      <c r="AD8" s="39" t="s">
        <v>17</v>
      </c>
      <c r="AE8" s="39" t="s">
        <v>31</v>
      </c>
      <c r="AF8" s="39" t="s">
        <v>53</v>
      </c>
      <c r="AG8" s="39" t="s">
        <v>54</v>
      </c>
      <c r="AH8" s="39" t="s">
        <v>55</v>
      </c>
      <c r="AI8" s="39" t="s">
        <v>42</v>
      </c>
      <c r="AJ8" s="39" t="s">
        <v>18</v>
      </c>
      <c r="AK8" s="39" t="s">
        <v>19</v>
      </c>
      <c r="AL8" s="39" t="s">
        <v>21</v>
      </c>
      <c r="AM8" s="39" t="s">
        <v>22</v>
      </c>
      <c r="AN8" s="39" t="s">
        <v>49</v>
      </c>
      <c r="AO8" s="39" t="s">
        <v>23</v>
      </c>
      <c r="AP8" s="39" t="s">
        <v>24</v>
      </c>
      <c r="AQ8" s="39" t="s">
        <v>56</v>
      </c>
      <c r="AR8" s="39" t="s">
        <v>25</v>
      </c>
      <c r="AS8" s="39" t="s">
        <v>26</v>
      </c>
      <c r="AT8" s="39" t="s">
        <v>57</v>
      </c>
      <c r="AU8" s="39" t="s">
        <v>27</v>
      </c>
      <c r="AV8" s="39" t="s">
        <v>38</v>
      </c>
      <c r="AW8" s="39" t="s">
        <v>28</v>
      </c>
      <c r="AX8" s="39" t="s">
        <v>29</v>
      </c>
      <c r="AY8" s="39" t="s">
        <v>30</v>
      </c>
      <c r="AZ8" s="39" t="s">
        <v>58</v>
      </c>
      <c r="BA8" s="54" t="s">
        <v>32</v>
      </c>
    </row>
    <row r="9" spans="1:60" ht="13">
      <c r="B9" s="51"/>
      <c r="C9" s="39">
        <v>19581</v>
      </c>
      <c r="D9" s="39">
        <v>26983</v>
      </c>
      <c r="E9" s="39">
        <v>271704</v>
      </c>
      <c r="F9" s="39">
        <v>26987</v>
      </c>
      <c r="G9" s="39">
        <v>26989</v>
      </c>
      <c r="H9" s="39">
        <v>26990</v>
      </c>
      <c r="I9" s="39">
        <v>26992</v>
      </c>
      <c r="J9" s="39">
        <v>26993</v>
      </c>
      <c r="K9" s="39">
        <v>26995</v>
      </c>
      <c r="L9" s="39">
        <v>26996</v>
      </c>
      <c r="M9" s="39">
        <v>27001</v>
      </c>
      <c r="N9" s="39">
        <v>27003</v>
      </c>
      <c r="O9" s="39">
        <v>27004</v>
      </c>
      <c r="P9" s="39">
        <v>27005</v>
      </c>
      <c r="Q9" s="39">
        <v>27166</v>
      </c>
      <c r="R9" s="39">
        <v>27167</v>
      </c>
      <c r="S9" s="39">
        <v>27170</v>
      </c>
      <c r="T9" s="39">
        <v>27147</v>
      </c>
      <c r="U9" s="39">
        <v>27148</v>
      </c>
      <c r="V9" s="39">
        <v>27149</v>
      </c>
      <c r="W9" s="39">
        <v>271703</v>
      </c>
      <c r="X9" s="39">
        <v>27150</v>
      </c>
      <c r="Y9" s="39">
        <v>27151</v>
      </c>
      <c r="Z9" s="39">
        <v>27152</v>
      </c>
      <c r="AA9" s="39">
        <v>224822</v>
      </c>
      <c r="AB9" s="39">
        <v>27146</v>
      </c>
      <c r="AC9" s="39">
        <v>27165</v>
      </c>
      <c r="AD9" s="39">
        <v>27006</v>
      </c>
      <c r="AE9" s="39">
        <v>27086</v>
      </c>
      <c r="AF9" s="39">
        <v>275407</v>
      </c>
      <c r="AG9" s="39">
        <v>275408</v>
      </c>
      <c r="AH9" s="39">
        <v>275406</v>
      </c>
      <c r="AI9" s="39">
        <v>27161</v>
      </c>
      <c r="AJ9" s="39">
        <v>27162</v>
      </c>
      <c r="AK9" s="39">
        <v>27164</v>
      </c>
      <c r="AL9" s="39">
        <v>27141</v>
      </c>
      <c r="AM9" s="39">
        <v>27142</v>
      </c>
      <c r="AN9" s="39">
        <v>27143</v>
      </c>
      <c r="AO9" s="39">
        <v>27144</v>
      </c>
      <c r="AP9" s="39">
        <v>27145</v>
      </c>
      <c r="AQ9" s="39">
        <v>27089</v>
      </c>
      <c r="AR9" s="39">
        <v>27090</v>
      </c>
      <c r="AS9" s="39">
        <v>27091</v>
      </c>
      <c r="AT9" s="39">
        <v>27081</v>
      </c>
      <c r="AU9" s="39">
        <v>27082</v>
      </c>
      <c r="AV9" s="39">
        <v>27083</v>
      </c>
      <c r="AW9" s="39">
        <v>27084</v>
      </c>
      <c r="AX9" s="39">
        <v>27085</v>
      </c>
      <c r="AY9" s="39">
        <v>27088</v>
      </c>
      <c r="AZ9" s="39">
        <v>27087</v>
      </c>
      <c r="BA9" s="54"/>
    </row>
    <row r="10" spans="1:60">
      <c r="B10" s="51"/>
      <c r="C10" s="14" t="s">
        <v>34</v>
      </c>
      <c r="D10" s="14" t="s">
        <v>34</v>
      </c>
      <c r="E10" s="14" t="s">
        <v>34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34</v>
      </c>
      <c r="N10" s="14" t="s">
        <v>34</v>
      </c>
      <c r="O10" s="14" t="s">
        <v>34</v>
      </c>
      <c r="P10" s="14" t="s">
        <v>34</v>
      </c>
      <c r="Q10" s="14" t="s">
        <v>34</v>
      </c>
      <c r="R10" s="14" t="s">
        <v>34</v>
      </c>
      <c r="S10" s="14" t="s">
        <v>34</v>
      </c>
      <c r="T10" s="14" t="s">
        <v>34</v>
      </c>
      <c r="U10" s="14" t="s">
        <v>34</v>
      </c>
      <c r="V10" s="14" t="s">
        <v>34</v>
      </c>
      <c r="W10" s="14" t="s">
        <v>34</v>
      </c>
      <c r="X10" s="14" t="s">
        <v>34</v>
      </c>
      <c r="Y10" s="14" t="s">
        <v>34</v>
      </c>
      <c r="Z10" s="14" t="s">
        <v>34</v>
      </c>
      <c r="AA10" s="14" t="s">
        <v>34</v>
      </c>
      <c r="AB10" s="14" t="s">
        <v>34</v>
      </c>
      <c r="AC10" s="14" t="s">
        <v>34</v>
      </c>
      <c r="AD10" s="14" t="s">
        <v>34</v>
      </c>
      <c r="AE10" s="14" t="s">
        <v>34</v>
      </c>
      <c r="AF10" s="14" t="s">
        <v>34</v>
      </c>
      <c r="AG10" s="14" t="s">
        <v>34</v>
      </c>
      <c r="AH10" s="14" t="s">
        <v>34</v>
      </c>
      <c r="AI10" s="14" t="s">
        <v>34</v>
      </c>
      <c r="AJ10" s="14" t="s">
        <v>34</v>
      </c>
      <c r="AK10" s="14" t="s">
        <v>34</v>
      </c>
      <c r="AL10" s="14" t="s">
        <v>34</v>
      </c>
      <c r="AM10" s="14" t="s">
        <v>34</v>
      </c>
      <c r="AN10" s="14" t="s">
        <v>34</v>
      </c>
      <c r="AO10" s="14" t="s">
        <v>34</v>
      </c>
      <c r="AP10" s="14" t="s">
        <v>34</v>
      </c>
      <c r="AQ10" s="14" t="s">
        <v>34</v>
      </c>
      <c r="AR10" s="14" t="s">
        <v>34</v>
      </c>
      <c r="AS10" s="14" t="s">
        <v>34</v>
      </c>
      <c r="AT10" s="14" t="s">
        <v>34</v>
      </c>
      <c r="AU10" s="14" t="s">
        <v>34</v>
      </c>
      <c r="AV10" s="14" t="s">
        <v>34</v>
      </c>
      <c r="AW10" s="14" t="s">
        <v>34</v>
      </c>
      <c r="AX10" s="14" t="s">
        <v>34</v>
      </c>
      <c r="AY10" s="14" t="s">
        <v>34</v>
      </c>
      <c r="AZ10" s="14" t="s">
        <v>34</v>
      </c>
      <c r="BA10" s="54"/>
    </row>
    <row r="11" spans="1:60">
      <c r="A11" s="41">
        <v>5</v>
      </c>
      <c r="B11" s="18">
        <v>45748</v>
      </c>
      <c r="C11" s="19">
        <f>HLOOKUP(C$9,'[1]Prog Total'!$D$5:$BF$39,$A11,0)</f>
        <v>0</v>
      </c>
      <c r="D11" s="19">
        <f>HLOOKUP(D$9,'[1]Prog Total'!$D$5:$BF$39,$A11,0)</f>
        <v>70.001300000000001</v>
      </c>
      <c r="E11" s="19">
        <f>HLOOKUP(E$9,'[1]Prog Total'!$D$5:$BF$39,$A11,0)</f>
        <v>0</v>
      </c>
      <c r="F11" s="19">
        <f>HLOOKUP(F$9,'[1]Prog Total'!$D$5:$BF$39,$A11,0)</f>
        <v>360.96379999999999</v>
      </c>
      <c r="G11" s="19">
        <f>HLOOKUP(G$9,'[1]Prog Total'!$D$5:$BF$39,$A11,0)</f>
        <v>0.3</v>
      </c>
      <c r="H11" s="19">
        <f>HLOOKUP(H$9,'[1]Prog Total'!$D$5:$BF$39,$A11,0)</f>
        <v>65.417599999999993</v>
      </c>
      <c r="I11" s="19">
        <f>HLOOKUP(I$9,'[1]Prog Total'!$D$5:$BF$39,$A11,0)</f>
        <v>54.4617</v>
      </c>
      <c r="J11" s="19">
        <f>HLOOKUP(J$9,'[1]Prog Total'!$D$5:$BF$39,$A11,0)</f>
        <v>126.7208</v>
      </c>
      <c r="K11" s="19">
        <f>HLOOKUP(K$9,'[1]Prog Total'!$D$5:$BF$39,$A11,0)</f>
        <v>9.4987999999999992</v>
      </c>
      <c r="L11" s="19">
        <f>HLOOKUP(L$9,'[1]Prog Total'!$D$5:$BF$39,$A11,0)</f>
        <v>137.03749999999999</v>
      </c>
      <c r="M11" s="19">
        <f>HLOOKUP(M$9,'[1]Prog Total'!$D$5:$BF$39,$A11,0)</f>
        <v>231.6788</v>
      </c>
      <c r="N11" s="19">
        <f>HLOOKUP(N$9,'[1]Prog Total'!$D$5:$BF$39,$A11,0)</f>
        <v>1466.7780000000002</v>
      </c>
      <c r="O11" s="19">
        <f>HLOOKUP(O$9,'[1]Prog Total'!$D$5:$BF$39,$A11,0)</f>
        <v>1194.2433999999998</v>
      </c>
      <c r="P11" s="19">
        <f>HLOOKUP(P$9,'[1]Prog Total'!$D$5:$BF$39,$A11,0)</f>
        <v>99.166700000000006</v>
      </c>
      <c r="Q11" s="19">
        <f>HLOOKUP(Q$9,'[1]Prog Total'!$D$5:$BF$39,$A11,0)</f>
        <v>721.30870000000004</v>
      </c>
      <c r="R11" s="19">
        <f>HLOOKUP(R$9,'[1]Prog Total'!$D$5:$BF$39,$A11,0)</f>
        <v>1178.5008</v>
      </c>
      <c r="S11" s="19">
        <f>HLOOKUP(S$9,'[1]Prog Total'!$D$5:$BF$39,$A11,0)</f>
        <v>135.77709999999999</v>
      </c>
      <c r="T11" s="19">
        <f>HLOOKUP(T$9,'[1]Prog Total'!$D$5:$BF$39,$A11,0)</f>
        <v>169.85039999999998</v>
      </c>
      <c r="U11" s="19">
        <f>HLOOKUP(U$9,'[1]Prog Total'!$D$5:$BF$39,$A11,0)</f>
        <v>0</v>
      </c>
      <c r="V11" s="19">
        <f>HLOOKUP(V$9,'[1]Prog Total'!$D$5:$BF$39,$A11,0)</f>
        <v>15</v>
      </c>
      <c r="W11" s="19">
        <f>HLOOKUP(W$9,'[1]Prog Total'!$D$5:$BF$39,$A11,0)</f>
        <v>0.70830000000000004</v>
      </c>
      <c r="X11" s="19">
        <f>HLOOKUP(X$9,'[1]Prog Total'!$D$5:$BF$39,$A11,0)</f>
        <v>344.0104</v>
      </c>
      <c r="Y11" s="19">
        <f>HLOOKUP(Y$9,'[1]Prog Total'!$D$5:$BF$39,$A11,0)</f>
        <v>205.3467</v>
      </c>
      <c r="Z11" s="19">
        <f>HLOOKUP(Z$9,'[1]Prog Total'!$D$5:$BF$39,$A11,0)</f>
        <v>136.72579999999999</v>
      </c>
      <c r="AA11" s="19">
        <f>HLOOKUP(AA$9,'[1]Prog Total'!$D$5:$BF$39,$A11,0)</f>
        <v>4.7446000000000002</v>
      </c>
      <c r="AB11" s="19">
        <f>HLOOKUP(AB$9,'[1]Prog Total'!$D$5:$BF$39,$A11,0)</f>
        <v>316</v>
      </c>
      <c r="AC11" s="19">
        <f>HLOOKUP(AC$9,'[1]Prog Total'!$D$5:$BF$39,$A11,0)</f>
        <v>950.00080000000003</v>
      </c>
      <c r="AD11" s="19">
        <f>HLOOKUP(AD$9,'[1]Prog Total'!$D$5:$BF$39,$A11,0)</f>
        <v>2300.0009</v>
      </c>
      <c r="AE11" s="19">
        <f>HLOOKUP(AE$9,'[1]Prog Total'!$D$5:$BF$39,$A11,0)</f>
        <v>0</v>
      </c>
      <c r="AF11" s="19">
        <f>HLOOKUP(AF$9,'[1]Prog Total'!$D$5:$BF$39,$A11,0)</f>
        <v>358.12</v>
      </c>
      <c r="AG11" s="19">
        <f>HLOOKUP(AG$9,'[1]Prog Total'!$D$5:$BF$39,$A11,0)</f>
        <v>376.33499999999998</v>
      </c>
      <c r="AH11" s="19">
        <f>HLOOKUP(AH$9,'[1]Prog Total'!$D$5:$BF$39,$A11,0)</f>
        <v>1416.6667</v>
      </c>
      <c r="AI11" s="19">
        <f>HLOOKUP(AI$9,'[1]Prog Total'!$D$5:$BF$39,$A11,0)</f>
        <v>221.62</v>
      </c>
      <c r="AJ11" s="19">
        <f>HLOOKUP(AJ$9,'[1]Prog Total'!$D$5:$BF$39,$A11,0)</f>
        <v>387.23</v>
      </c>
      <c r="AK11" s="19">
        <f>HLOOKUP(AK$9,'[1]Prog Total'!$D$5:$BF$39,$A11,0)</f>
        <v>0</v>
      </c>
      <c r="AL11" s="19">
        <f>HLOOKUP(AL$9,'[1]Prog Total'!$D$5:$BF$39,$A11,0)</f>
        <v>49.995000000000005</v>
      </c>
      <c r="AM11" s="19">
        <f>HLOOKUP(AM$9,'[1]Prog Total'!$D$5:$BF$39,$A11,0)</f>
        <v>319.53579999999999</v>
      </c>
      <c r="AN11" s="19">
        <f>HLOOKUP(AN$9,'[1]Prog Total'!$D$5:$BF$39,$A11,0)</f>
        <v>78.995399999999989</v>
      </c>
      <c r="AO11" s="19">
        <f>HLOOKUP(AO$9,'[1]Prog Total'!$D$5:$BF$39,$A11,0)</f>
        <v>7.2967000000000004</v>
      </c>
      <c r="AP11" s="19">
        <f>HLOOKUP(AP$9,'[1]Prog Total'!$D$5:$BF$39,$A11,0)</f>
        <v>225.39709999999999</v>
      </c>
      <c r="AQ11" s="19">
        <f>HLOOKUP(AQ$9,'[1]Prog Total'!$D$5:$BF$39,$A11,0)</f>
        <v>49.895800000000001</v>
      </c>
      <c r="AR11" s="19">
        <f>HLOOKUP(AR$9,'[1]Prog Total'!$D$5:$BF$39,$A11,0)</f>
        <v>41.795400000000001</v>
      </c>
      <c r="AS11" s="19">
        <f>HLOOKUP(AS$9,'[1]Prog Total'!$D$5:$BF$39,$A11,0)</f>
        <v>233.9966</v>
      </c>
      <c r="AT11" s="19">
        <f>HLOOKUP(AT$9,'[1]Prog Total'!$D$5:$BF$39,$A11,0)</f>
        <v>279.39670000000001</v>
      </c>
      <c r="AU11" s="19">
        <f>HLOOKUP(AU$9,'[1]Prog Total'!$D$5:$BF$39,$A11,0)</f>
        <v>48.013300000000001</v>
      </c>
      <c r="AV11" s="19">
        <f>HLOOKUP(AV$9,'[1]Prog Total'!$D$5:$BF$39,$A11,0)</f>
        <v>1.5404</v>
      </c>
      <c r="AW11" s="19">
        <f>HLOOKUP(AW$9,'[1]Prog Total'!$D$5:$BF$39,$A11,0)</f>
        <v>156.98750000000001</v>
      </c>
      <c r="AX11" s="19">
        <f>HLOOKUP(AX$9,'[1]Prog Total'!$D$5:$BF$39,$A11,0)</f>
        <v>326.74579999999997</v>
      </c>
      <c r="AY11" s="19">
        <f>HLOOKUP(AY$9,'[1]Prog Total'!$D$5:$BF$39,$A11,0)</f>
        <v>671.13670000000002</v>
      </c>
      <c r="AZ11" s="19">
        <f>HLOOKUP(AZ$9,'[1]Prog Total'!$D$5:$BF$39,$A11,0)</f>
        <v>699.99959999999999</v>
      </c>
      <c r="BA11" s="19">
        <f>SUM(C11:AZ11)</f>
        <v>16244.942400000004</v>
      </c>
      <c r="BC11" s="3"/>
    </row>
    <row r="12" spans="1:60" s="38" customFormat="1">
      <c r="A12" s="41">
        <v>6</v>
      </c>
      <c r="B12" s="35">
        <f>B11+1</f>
        <v>45749</v>
      </c>
      <c r="C12" s="34">
        <f>HLOOKUP(C$9,'[1]Prog Total'!$D$5:$BF$39,$A12,0)</f>
        <v>0</v>
      </c>
      <c r="D12" s="34">
        <f>HLOOKUP(D$9,'[1]Prog Total'!$D$5:$BF$39,$A12,0)</f>
        <v>74.518299999999996</v>
      </c>
      <c r="E12" s="34">
        <f>HLOOKUP(E$9,'[1]Prog Total'!$D$5:$BF$39,$A12,0)</f>
        <v>0</v>
      </c>
      <c r="F12" s="34">
        <f>HLOOKUP(F$9,'[1]Prog Total'!$D$5:$BF$39,$A12,0)</f>
        <v>486.99959999999999</v>
      </c>
      <c r="G12" s="34">
        <f>HLOOKUP(G$9,'[1]Prog Total'!$D$5:$BF$39,$A12,0)</f>
        <v>0.29670000000000002</v>
      </c>
      <c r="H12" s="34">
        <f>HLOOKUP(H$9,'[1]Prog Total'!$D$5:$BF$39,$A12,0)</f>
        <v>33.501199999999997</v>
      </c>
      <c r="I12" s="34">
        <f>HLOOKUP(I$9,'[1]Prog Total'!$D$5:$BF$39,$A12,0)</f>
        <v>60.839200000000005</v>
      </c>
      <c r="J12" s="34">
        <f>HLOOKUP(J$9,'[1]Prog Total'!$D$5:$BF$39,$A12,0)</f>
        <v>134.9975</v>
      </c>
      <c r="K12" s="34">
        <f>HLOOKUP(K$9,'[1]Prog Total'!$D$5:$BF$39,$A12,0)</f>
        <v>32.002499999999998</v>
      </c>
      <c r="L12" s="34">
        <f>HLOOKUP(L$9,'[1]Prog Total'!$D$5:$BF$39,$A12,0)</f>
        <v>162.3246</v>
      </c>
      <c r="M12" s="34">
        <f>HLOOKUP(M$9,'[1]Prog Total'!$D$5:$BF$39,$A12,0)</f>
        <v>370.56630000000001</v>
      </c>
      <c r="N12" s="34">
        <f>HLOOKUP(N$9,'[1]Prog Total'!$D$5:$BF$39,$A12,0)</f>
        <v>1571.8545999999999</v>
      </c>
      <c r="O12" s="34">
        <f>HLOOKUP(O$9,'[1]Prog Total'!$D$5:$BF$39,$A12,0)</f>
        <v>1375.6683999999998</v>
      </c>
      <c r="P12" s="34">
        <f>HLOOKUP(P$9,'[1]Prog Total'!$D$5:$BF$39,$A12,0)</f>
        <v>120.41670000000001</v>
      </c>
      <c r="Q12" s="34">
        <f>HLOOKUP(Q$9,'[1]Prog Total'!$D$5:$BF$39,$A12,0)</f>
        <v>773.16959999999995</v>
      </c>
      <c r="R12" s="34">
        <f>HLOOKUP(R$9,'[1]Prog Total'!$D$5:$BF$39,$A12,0)</f>
        <v>547.00040000000001</v>
      </c>
      <c r="S12" s="34">
        <f>HLOOKUP(S$9,'[1]Prog Total'!$D$5:$BF$39,$A12,0)</f>
        <v>172.14709999999999</v>
      </c>
      <c r="T12" s="34">
        <f>HLOOKUP(T$9,'[1]Prog Total'!$D$5:$BF$39,$A12,0)</f>
        <v>259.99959999999999</v>
      </c>
      <c r="U12" s="34">
        <f>HLOOKUP(U$9,'[1]Prog Total'!$D$5:$BF$39,$A12,0)</f>
        <v>75.001300000000001</v>
      </c>
      <c r="V12" s="34">
        <f>HLOOKUP(V$9,'[1]Prog Total'!$D$5:$BF$39,$A12,0)</f>
        <v>42</v>
      </c>
      <c r="W12" s="34">
        <f>HLOOKUP(W$9,'[1]Prog Total'!$D$5:$BF$39,$A12,0)</f>
        <v>20.350000000000001</v>
      </c>
      <c r="X12" s="34">
        <f>HLOOKUP(X$9,'[1]Prog Total'!$D$5:$BF$39,$A12,0)</f>
        <v>349.84750000000003</v>
      </c>
      <c r="Y12" s="34">
        <f>HLOOKUP(Y$9,'[1]Prog Total'!$D$5:$BF$39,$A12,0)</f>
        <v>310.65789999999998</v>
      </c>
      <c r="Z12" s="34">
        <f>HLOOKUP(Z$9,'[1]Prog Total'!$D$5:$BF$39,$A12,0)</f>
        <v>155.86080000000001</v>
      </c>
      <c r="AA12" s="34">
        <f>HLOOKUP(AA$9,'[1]Prog Total'!$D$5:$BF$39,$A12,0)</f>
        <v>6.4275000000000002</v>
      </c>
      <c r="AB12" s="34">
        <f>HLOOKUP(AB$9,'[1]Prog Total'!$D$5:$BF$39,$A12,0)</f>
        <v>340.00130000000001</v>
      </c>
      <c r="AC12" s="34">
        <f>HLOOKUP(AC$9,'[1]Prog Total'!$D$5:$BF$39,$A12,0)</f>
        <v>1100</v>
      </c>
      <c r="AD12" s="34">
        <f>HLOOKUP(AD$9,'[1]Prog Total'!$D$5:$BF$39,$A12,0)</f>
        <v>2249.9995999999996</v>
      </c>
      <c r="AE12" s="34">
        <f>HLOOKUP(AE$9,'[1]Prog Total'!$D$5:$BF$39,$A12,0)</f>
        <v>0</v>
      </c>
      <c r="AF12" s="34">
        <f>HLOOKUP(AF$9,'[1]Prog Total'!$D$5:$BF$39,$A12,0)</f>
        <v>320</v>
      </c>
      <c r="AG12" s="34">
        <f>HLOOKUP(AG$9,'[1]Prog Total'!$D$5:$BF$39,$A12,0)</f>
        <v>355.83080000000001</v>
      </c>
      <c r="AH12" s="34">
        <f>HLOOKUP(AH$9,'[1]Prog Total'!$D$5:$BF$39,$A12,0)</f>
        <v>1416.6667</v>
      </c>
      <c r="AI12" s="34">
        <f>HLOOKUP(AI$9,'[1]Prog Total'!$D$5:$BF$39,$A12,0)</f>
        <v>230.98589999999999</v>
      </c>
      <c r="AJ12" s="34">
        <f>HLOOKUP(AJ$9,'[1]Prog Total'!$D$5:$BF$39,$A12,0)</f>
        <v>610.21550000000002</v>
      </c>
      <c r="AK12" s="34">
        <f>HLOOKUP(AK$9,'[1]Prog Total'!$D$5:$BF$39,$A12,0)</f>
        <v>0</v>
      </c>
      <c r="AL12" s="34">
        <f>HLOOKUP(AL$9,'[1]Prog Total'!$D$5:$BF$39,$A12,0)</f>
        <v>138.39580000000001</v>
      </c>
      <c r="AM12" s="34">
        <f>HLOOKUP(AM$9,'[1]Prog Total'!$D$5:$BF$39,$A12,0)</f>
        <v>471.26749999999998</v>
      </c>
      <c r="AN12" s="34">
        <f>HLOOKUP(AN$9,'[1]Prog Total'!$D$5:$BF$39,$A12,0)</f>
        <v>198.5967</v>
      </c>
      <c r="AO12" s="34">
        <f>HLOOKUP(AO$9,'[1]Prog Total'!$D$5:$BF$39,$A12,0)</f>
        <v>30.295000000000002</v>
      </c>
      <c r="AP12" s="34">
        <f>HLOOKUP(AP$9,'[1]Prog Total'!$D$5:$BF$39,$A12,0)</f>
        <v>226.595</v>
      </c>
      <c r="AQ12" s="34">
        <f>HLOOKUP(AQ$9,'[1]Prog Total'!$D$5:$BF$39,$A12,0)</f>
        <v>71.995000000000005</v>
      </c>
      <c r="AR12" s="34">
        <f>HLOOKUP(AR$9,'[1]Prog Total'!$D$5:$BF$39,$A12,0)</f>
        <v>43.795000000000002</v>
      </c>
      <c r="AS12" s="34">
        <f>HLOOKUP(AS$9,'[1]Prog Total'!$D$5:$BF$39,$A12,0)</f>
        <v>255.2946</v>
      </c>
      <c r="AT12" s="34">
        <f>HLOOKUP(AT$9,'[1]Prog Total'!$D$5:$BF$39,$A12,0)</f>
        <v>315.49670000000003</v>
      </c>
      <c r="AU12" s="34">
        <f>HLOOKUP(AU$9,'[1]Prog Total'!$D$5:$BF$39,$A12,0)</f>
        <v>180.63329999999999</v>
      </c>
      <c r="AV12" s="34">
        <f>HLOOKUP(AV$9,'[1]Prog Total'!$D$5:$BF$39,$A12,0)</f>
        <v>6.8554000000000004</v>
      </c>
      <c r="AW12" s="34">
        <f>HLOOKUP(AW$9,'[1]Prog Total'!$D$5:$BF$39,$A12,0)</f>
        <v>170.32830000000001</v>
      </c>
      <c r="AX12" s="34">
        <f>HLOOKUP(AX$9,'[1]Prog Total'!$D$5:$BF$39,$A12,0)</f>
        <v>383.26080000000002</v>
      </c>
      <c r="AY12" s="34">
        <f>HLOOKUP(AY$9,'[1]Prog Total'!$D$5:$BF$39,$A12,0)</f>
        <v>738.92880000000002</v>
      </c>
      <c r="AZ12" s="34">
        <f>HLOOKUP(AZ$9,'[1]Prog Total'!$D$5:$BF$39,$A12,0)</f>
        <v>702</v>
      </c>
      <c r="BA12" s="19">
        <f t="shared" ref="BA12:BA39" si="0">SUM(C12:AZ12)</f>
        <v>17693.884999999998</v>
      </c>
      <c r="BB12" s="36"/>
      <c r="BC12" s="37"/>
      <c r="BD12" s="36"/>
      <c r="BE12" s="36"/>
      <c r="BF12" s="36"/>
      <c r="BG12" s="36"/>
      <c r="BH12" s="36"/>
    </row>
    <row r="13" spans="1:60">
      <c r="A13" s="42">
        <v>7</v>
      </c>
      <c r="B13" s="18">
        <f t="shared" ref="B13:B41" si="1">B12+1</f>
        <v>45750</v>
      </c>
      <c r="C13" s="19">
        <f>HLOOKUP(C$9,'[1]Prog Total'!$D$5:$BF$39,$A13,0)</f>
        <v>0</v>
      </c>
      <c r="D13" s="19">
        <f>HLOOKUP(D$9,'[1]Prog Total'!$D$5:$BF$39,$A13,0)</f>
        <v>51.902500000000003</v>
      </c>
      <c r="E13" s="19">
        <f>HLOOKUP(E$9,'[1]Prog Total'!$D$5:$BF$39,$A13,0)</f>
        <v>0</v>
      </c>
      <c r="F13" s="19">
        <f>HLOOKUP(F$9,'[1]Prog Total'!$D$5:$BF$39,$A13,0)</f>
        <v>404.34129999999999</v>
      </c>
      <c r="G13" s="19">
        <f>HLOOKUP(G$9,'[1]Prog Total'!$D$5:$BF$39,$A13,0)</f>
        <v>0.29670000000000002</v>
      </c>
      <c r="H13" s="19">
        <f>HLOOKUP(H$9,'[1]Prog Total'!$D$5:$BF$39,$A13,0)</f>
        <v>41.049599999999998</v>
      </c>
      <c r="I13" s="19">
        <f>HLOOKUP(I$9,'[1]Prog Total'!$D$5:$BF$39,$A13,0)</f>
        <v>70.418800000000005</v>
      </c>
      <c r="J13" s="19">
        <f>HLOOKUP(J$9,'[1]Prog Total'!$D$5:$BF$39,$A13,0)</f>
        <v>140.09880000000001</v>
      </c>
      <c r="K13" s="19">
        <f>HLOOKUP(K$9,'[1]Prog Total'!$D$5:$BF$39,$A13,0)</f>
        <v>32.002499999999998</v>
      </c>
      <c r="L13" s="19">
        <f>HLOOKUP(L$9,'[1]Prog Total'!$D$5:$BF$39,$A13,0)</f>
        <v>203.2747</v>
      </c>
      <c r="M13" s="19">
        <f>HLOOKUP(M$9,'[1]Prog Total'!$D$5:$BF$39,$A13,0)</f>
        <v>361.76960000000003</v>
      </c>
      <c r="N13" s="19">
        <f>HLOOKUP(N$9,'[1]Prog Total'!$D$5:$BF$39,$A13,0)</f>
        <v>1510.0367000000001</v>
      </c>
      <c r="O13" s="19">
        <f>HLOOKUP(O$9,'[1]Prog Total'!$D$5:$BF$39,$A13,0)</f>
        <v>1346.2560999999998</v>
      </c>
      <c r="P13" s="19">
        <f>HLOOKUP(P$9,'[1]Prog Total'!$D$5:$BF$39,$A13,0)</f>
        <v>130</v>
      </c>
      <c r="Q13" s="19">
        <f>HLOOKUP(Q$9,'[1]Prog Total'!$D$5:$BF$39,$A13,0)</f>
        <v>860.00329999999997</v>
      </c>
      <c r="R13" s="19">
        <f>HLOOKUP(R$9,'[1]Prog Total'!$D$5:$BF$39,$A13,0)</f>
        <v>612.00130000000001</v>
      </c>
      <c r="S13" s="19">
        <f>HLOOKUP(S$9,'[1]Prog Total'!$D$5:$BF$39,$A13,0)</f>
        <v>210.14670000000001</v>
      </c>
      <c r="T13" s="19">
        <f>HLOOKUP(T$9,'[1]Prog Total'!$D$5:$BF$39,$A13,0)</f>
        <v>315.54999999999995</v>
      </c>
      <c r="U13" s="19">
        <f>HLOOKUP(U$9,'[1]Prog Total'!$D$5:$BF$39,$A13,0)</f>
        <v>130.00129999999999</v>
      </c>
      <c r="V13" s="19">
        <f>HLOOKUP(V$9,'[1]Prog Total'!$D$5:$BF$39,$A13,0)</f>
        <v>45</v>
      </c>
      <c r="W13" s="19">
        <f>HLOOKUP(W$9,'[1]Prog Total'!$D$5:$BF$39,$A13,0)</f>
        <v>25.039200000000001</v>
      </c>
      <c r="X13" s="19">
        <f>HLOOKUP(X$9,'[1]Prog Total'!$D$5:$BF$39,$A13,0)</f>
        <v>356.47749999999996</v>
      </c>
      <c r="Y13" s="19">
        <f>HLOOKUP(Y$9,'[1]Prog Total'!$D$5:$BF$39,$A13,0)</f>
        <v>326.32209999999998</v>
      </c>
      <c r="Z13" s="19">
        <f>HLOOKUP(Z$9,'[1]Prog Total'!$D$5:$BF$39,$A13,0)</f>
        <v>156.2354</v>
      </c>
      <c r="AA13" s="19">
        <f>HLOOKUP(AA$9,'[1]Prog Total'!$D$5:$BF$39,$A13,0)</f>
        <v>8.09</v>
      </c>
      <c r="AB13" s="19">
        <f>HLOOKUP(AB$9,'[1]Prog Total'!$D$5:$BF$39,$A13,0)</f>
        <v>320.00040000000001</v>
      </c>
      <c r="AC13" s="19">
        <f>HLOOKUP(AC$9,'[1]Prog Total'!$D$5:$BF$39,$A13,0)</f>
        <v>1139.9991</v>
      </c>
      <c r="AD13" s="19">
        <f>HLOOKUP(AD$9,'[1]Prog Total'!$D$5:$BF$39,$A13,0)</f>
        <v>2410</v>
      </c>
      <c r="AE13" s="19">
        <f>HLOOKUP(AE$9,'[1]Prog Total'!$D$5:$BF$39,$A13,0)</f>
        <v>0</v>
      </c>
      <c r="AF13" s="19">
        <f>HLOOKUP(AF$9,'[1]Prog Total'!$D$5:$BF$39,$A13,0)</f>
        <v>0</v>
      </c>
      <c r="AG13" s="19">
        <f>HLOOKUP(AG$9,'[1]Prog Total'!$D$5:$BF$39,$A13,0)</f>
        <v>380.5992</v>
      </c>
      <c r="AH13" s="19">
        <f>HLOOKUP(AH$9,'[1]Prog Total'!$D$5:$BF$39,$A13,0)</f>
        <v>3000</v>
      </c>
      <c r="AI13" s="19">
        <f>HLOOKUP(AI$9,'[1]Prog Total'!$D$5:$BF$39,$A13,0)</f>
        <v>255.35079999999999</v>
      </c>
      <c r="AJ13" s="19">
        <f>HLOOKUP(AJ$9,'[1]Prog Total'!$D$5:$BF$39,$A13,0)</f>
        <v>637.47169999999994</v>
      </c>
      <c r="AK13" s="19">
        <f>HLOOKUP(AK$9,'[1]Prog Total'!$D$5:$BF$39,$A13,0)</f>
        <v>0</v>
      </c>
      <c r="AL13" s="19">
        <f>HLOOKUP(AL$9,'[1]Prog Total'!$D$5:$BF$39,$A13,0)</f>
        <v>139.19499999999999</v>
      </c>
      <c r="AM13" s="19">
        <f>HLOOKUP(AM$9,'[1]Prog Total'!$D$5:$BF$39,$A13,0)</f>
        <v>492.08500000000004</v>
      </c>
      <c r="AN13" s="19">
        <f>HLOOKUP(AN$9,'[1]Prog Total'!$D$5:$BF$39,$A13,0)</f>
        <v>221.9958</v>
      </c>
      <c r="AO13" s="19">
        <f>HLOOKUP(AO$9,'[1]Prog Total'!$D$5:$BF$39,$A13,0)</f>
        <v>33.697099999999999</v>
      </c>
      <c r="AP13" s="19">
        <f>HLOOKUP(AP$9,'[1]Prog Total'!$D$5:$BF$39,$A13,0)</f>
        <v>229.4967</v>
      </c>
      <c r="AQ13" s="19">
        <f>HLOOKUP(AQ$9,'[1]Prog Total'!$D$5:$BF$39,$A13,0)</f>
        <v>79.794600000000003</v>
      </c>
      <c r="AR13" s="19">
        <f>HLOOKUP(AR$9,'[1]Prog Total'!$D$5:$BF$39,$A13,0)</f>
        <v>55.696300000000001</v>
      </c>
      <c r="AS13" s="19">
        <f>HLOOKUP(AS$9,'[1]Prog Total'!$D$5:$BF$39,$A13,0)</f>
        <v>264.0958</v>
      </c>
      <c r="AT13" s="19">
        <f>HLOOKUP(AT$9,'[1]Prog Total'!$D$5:$BF$39,$A13,0)</f>
        <v>307.89840000000004</v>
      </c>
      <c r="AU13" s="19">
        <f>HLOOKUP(AU$9,'[1]Prog Total'!$D$5:$BF$39,$A13,0)</f>
        <v>211.6217</v>
      </c>
      <c r="AV13" s="19">
        <f>HLOOKUP(AV$9,'[1]Prog Total'!$D$5:$BF$39,$A13,0)</f>
        <v>7.1654</v>
      </c>
      <c r="AW13" s="19">
        <f>HLOOKUP(AW$9,'[1]Prog Total'!$D$5:$BF$39,$A13,0)</f>
        <v>182.7371</v>
      </c>
      <c r="AX13" s="19">
        <f>HLOOKUP(AX$9,'[1]Prog Total'!$D$5:$BF$39,$A13,0)</f>
        <v>382.2688</v>
      </c>
      <c r="AY13" s="19">
        <f>HLOOKUP(AY$9,'[1]Prog Total'!$D$5:$BF$39,$A13,0)</f>
        <v>756.72170000000006</v>
      </c>
      <c r="AZ13" s="19">
        <f>HLOOKUP(AZ$9,'[1]Prog Total'!$D$5:$BF$39,$A13,0)</f>
        <v>763</v>
      </c>
      <c r="BA13" s="19">
        <f t="shared" si="0"/>
        <v>19607.204700000002</v>
      </c>
      <c r="BC13" s="3"/>
    </row>
    <row r="14" spans="1:60" s="38" customFormat="1">
      <c r="A14" s="41">
        <v>8</v>
      </c>
      <c r="B14" s="35">
        <f>B13+1</f>
        <v>45751</v>
      </c>
      <c r="C14" s="34">
        <f>HLOOKUP(C$9,'[1]Prog Total'!$D$5:$BF$39,$A14,0)</f>
        <v>0</v>
      </c>
      <c r="D14" s="34">
        <f>HLOOKUP(D$9,'[1]Prog Total'!$D$5:$BF$39,$A14,0)</f>
        <v>63.947899999999997</v>
      </c>
      <c r="E14" s="34">
        <f>HLOOKUP(E$9,'[1]Prog Total'!$D$5:$BF$39,$A14,0)</f>
        <v>0</v>
      </c>
      <c r="F14" s="34">
        <f>HLOOKUP(F$9,'[1]Prog Total'!$D$5:$BF$39,$A14,0)</f>
        <v>454.10289999999998</v>
      </c>
      <c r="G14" s="34">
        <f>HLOOKUP(G$9,'[1]Prog Total'!$D$5:$BF$39,$A14,0)</f>
        <v>0.29670000000000002</v>
      </c>
      <c r="H14" s="34">
        <f>HLOOKUP(H$9,'[1]Prog Total'!$D$5:$BF$39,$A14,0)</f>
        <v>42.0792</v>
      </c>
      <c r="I14" s="34">
        <f>HLOOKUP(I$9,'[1]Prog Total'!$D$5:$BF$39,$A14,0)</f>
        <v>81.360500000000002</v>
      </c>
      <c r="J14" s="34">
        <f>HLOOKUP(J$9,'[1]Prog Total'!$D$5:$BF$39,$A14,0)</f>
        <v>152.89710000000002</v>
      </c>
      <c r="K14" s="34">
        <f>HLOOKUP(K$9,'[1]Prog Total'!$D$5:$BF$39,$A14,0)</f>
        <v>32.002499999999998</v>
      </c>
      <c r="L14" s="34">
        <f>HLOOKUP(L$9,'[1]Prog Total'!$D$5:$BF$39,$A14,0)</f>
        <v>193.0488</v>
      </c>
      <c r="M14" s="34">
        <f>HLOOKUP(M$9,'[1]Prog Total'!$D$5:$BF$39,$A14,0)</f>
        <v>359.99919999999997</v>
      </c>
      <c r="N14" s="34">
        <f>HLOOKUP(N$9,'[1]Prog Total'!$D$5:$BF$39,$A14,0)</f>
        <v>1571.1763000000003</v>
      </c>
      <c r="O14" s="34">
        <f>HLOOKUP(O$9,'[1]Prog Total'!$D$5:$BF$39,$A14,0)</f>
        <v>1304.1675999999998</v>
      </c>
      <c r="P14" s="34">
        <f>HLOOKUP(P$9,'[1]Prog Total'!$D$5:$BF$39,$A14,0)</f>
        <v>232.2</v>
      </c>
      <c r="Q14" s="34">
        <f>HLOOKUP(Q$9,'[1]Prog Total'!$D$5:$BF$39,$A14,0)</f>
        <v>786.67079999999999</v>
      </c>
      <c r="R14" s="34">
        <f>HLOOKUP(R$9,'[1]Prog Total'!$D$5:$BF$39,$A14,0)</f>
        <v>631.9996000000001</v>
      </c>
      <c r="S14" s="34">
        <f>HLOOKUP(S$9,'[1]Prog Total'!$D$5:$BF$39,$A14,0)</f>
        <v>203.1463</v>
      </c>
      <c r="T14" s="34">
        <f>HLOOKUP(T$9,'[1]Prog Total'!$D$5:$BF$39,$A14,0)</f>
        <v>299.85039999999998</v>
      </c>
      <c r="U14" s="34">
        <f>HLOOKUP(U$9,'[1]Prog Total'!$D$5:$BF$39,$A14,0)</f>
        <v>130</v>
      </c>
      <c r="V14" s="34">
        <f>HLOOKUP(V$9,'[1]Prog Total'!$D$5:$BF$39,$A14,0)</f>
        <v>45</v>
      </c>
      <c r="W14" s="34">
        <f>HLOOKUP(W$9,'[1]Prog Total'!$D$5:$BF$39,$A14,0)</f>
        <v>26.998799999999999</v>
      </c>
      <c r="X14" s="34">
        <f>HLOOKUP(X$9,'[1]Prog Total'!$D$5:$BF$39,$A14,0)</f>
        <v>376.37080000000003</v>
      </c>
      <c r="Y14" s="34">
        <f>HLOOKUP(Y$9,'[1]Prog Total'!$D$5:$BF$39,$A14,0)</f>
        <v>318.40170000000001</v>
      </c>
      <c r="Z14" s="34">
        <f>HLOOKUP(Z$9,'[1]Prog Total'!$D$5:$BF$39,$A14,0)</f>
        <v>150.69669999999999</v>
      </c>
      <c r="AA14" s="34">
        <f>HLOOKUP(AA$9,'[1]Prog Total'!$D$5:$BF$39,$A14,0)</f>
        <v>8.9417000000000009</v>
      </c>
      <c r="AB14" s="34">
        <f>HLOOKUP(AB$9,'[1]Prog Total'!$D$5:$BF$39,$A14,0)</f>
        <v>300.00040000000001</v>
      </c>
      <c r="AC14" s="34">
        <f>HLOOKUP(AC$9,'[1]Prog Total'!$D$5:$BF$39,$A14,0)</f>
        <v>1141.6667</v>
      </c>
      <c r="AD14" s="34">
        <f>HLOOKUP(AD$9,'[1]Prog Total'!$D$5:$BF$39,$A14,0)</f>
        <v>2358.3334</v>
      </c>
      <c r="AE14" s="34">
        <f>HLOOKUP(AE$9,'[1]Prog Total'!$D$5:$BF$39,$A14,0)</f>
        <v>0</v>
      </c>
      <c r="AF14" s="34">
        <f>HLOOKUP(AF$9,'[1]Prog Total'!$D$5:$BF$39,$A14,0)</f>
        <v>619.51</v>
      </c>
      <c r="AG14" s="34">
        <f>HLOOKUP(AG$9,'[1]Prog Total'!$D$5:$BF$39,$A14,0)</f>
        <v>212.5</v>
      </c>
      <c r="AH14" s="34">
        <f>HLOOKUP(AH$9,'[1]Prog Total'!$D$5:$BF$39,$A14,0)</f>
        <v>3000</v>
      </c>
      <c r="AI14" s="34">
        <f>HLOOKUP(AI$9,'[1]Prog Total'!$D$5:$BF$39,$A14,0)</f>
        <v>248.35210000000001</v>
      </c>
      <c r="AJ14" s="34">
        <f>HLOOKUP(AJ$9,'[1]Prog Total'!$D$5:$BF$39,$A14,0)</f>
        <v>638.15710000000001</v>
      </c>
      <c r="AK14" s="34">
        <f>HLOOKUP(AK$9,'[1]Prog Total'!$D$5:$BF$39,$A14,0)</f>
        <v>0</v>
      </c>
      <c r="AL14" s="34">
        <f>HLOOKUP(AL$9,'[1]Prog Total'!$D$5:$BF$39,$A14,0)</f>
        <v>150.69669999999999</v>
      </c>
      <c r="AM14" s="34">
        <f>HLOOKUP(AM$9,'[1]Prog Total'!$D$5:$BF$39,$A14,0)</f>
        <v>516.02379999999994</v>
      </c>
      <c r="AN14" s="34">
        <f>HLOOKUP(AN$9,'[1]Prog Total'!$D$5:$BF$39,$A14,0)</f>
        <v>228.49630000000002</v>
      </c>
      <c r="AO14" s="34">
        <f>HLOOKUP(AO$9,'[1]Prog Total'!$D$5:$BF$39,$A14,0)</f>
        <v>33.996300000000005</v>
      </c>
      <c r="AP14" s="34">
        <f>HLOOKUP(AP$9,'[1]Prog Total'!$D$5:$BF$39,$A14,0)</f>
        <v>231.2954</v>
      </c>
      <c r="AQ14" s="34">
        <f>HLOOKUP(AQ$9,'[1]Prog Total'!$D$5:$BF$39,$A14,0)</f>
        <v>80.596299999999999</v>
      </c>
      <c r="AR14" s="34">
        <f>HLOOKUP(AR$9,'[1]Prog Total'!$D$5:$BF$39,$A14,0)</f>
        <v>36.295400000000001</v>
      </c>
      <c r="AS14" s="34">
        <f>HLOOKUP(AS$9,'[1]Prog Total'!$D$5:$BF$39,$A14,0)</f>
        <v>257.19499999999999</v>
      </c>
      <c r="AT14" s="34">
        <f>HLOOKUP(AT$9,'[1]Prog Total'!$D$5:$BF$39,$A14,0)</f>
        <v>299.89459999999997</v>
      </c>
      <c r="AU14" s="34">
        <f>HLOOKUP(AU$9,'[1]Prog Total'!$D$5:$BF$39,$A14,0)</f>
        <v>189.6096</v>
      </c>
      <c r="AV14" s="34">
        <f>HLOOKUP(AV$9,'[1]Prog Total'!$D$5:$BF$39,$A14,0)</f>
        <v>7.2129000000000003</v>
      </c>
      <c r="AW14" s="34">
        <f>HLOOKUP(AW$9,'[1]Prog Total'!$D$5:$BF$39,$A14,0)</f>
        <v>162.98169999999999</v>
      </c>
      <c r="AX14" s="34">
        <f>HLOOKUP(AX$9,'[1]Prog Total'!$D$5:$BF$39,$A14,0)</f>
        <v>381.90960000000001</v>
      </c>
      <c r="AY14" s="34">
        <f>HLOOKUP(AY$9,'[1]Prog Total'!$D$5:$BF$39,$A14,0)</f>
        <v>695.90339999999992</v>
      </c>
      <c r="AZ14" s="34">
        <f>HLOOKUP(AZ$9,'[1]Prog Total'!$D$5:$BF$39,$A14,0)</f>
        <v>749.45830000000001</v>
      </c>
      <c r="BA14" s="19">
        <f t="shared" si="0"/>
        <v>20005.440499999993</v>
      </c>
      <c r="BB14" s="36"/>
      <c r="BC14" s="37"/>
      <c r="BD14" s="36"/>
      <c r="BE14" s="36"/>
      <c r="BF14" s="36"/>
      <c r="BG14" s="36"/>
      <c r="BH14" s="36"/>
    </row>
    <row r="15" spans="1:60">
      <c r="A15" s="41">
        <v>9</v>
      </c>
      <c r="B15" s="18">
        <f t="shared" si="1"/>
        <v>45752</v>
      </c>
      <c r="C15" s="19">
        <f>HLOOKUP(C$9,'[1]Prog Total'!$D$5:$BF$39,$A15,0)</f>
        <v>0</v>
      </c>
      <c r="D15" s="19">
        <f>HLOOKUP(D$9,'[1]Prog Total'!$D$5:$BF$39,$A15,0)</f>
        <v>64.66</v>
      </c>
      <c r="E15" s="19">
        <f>HLOOKUP(E$9,'[1]Prog Total'!$D$5:$BF$39,$A15,0)</f>
        <v>0</v>
      </c>
      <c r="F15" s="19">
        <f>HLOOKUP(F$9,'[1]Prog Total'!$D$5:$BF$39,$A15,0)</f>
        <v>447.4</v>
      </c>
      <c r="G15" s="19">
        <f>HLOOKUP(G$9,'[1]Prog Total'!$D$5:$BF$39,$A15,0)</f>
        <v>0.29670000000000002</v>
      </c>
      <c r="H15" s="19">
        <f>HLOOKUP(H$9,'[1]Prog Total'!$D$5:$BF$39,$A15,0)</f>
        <v>40.822100000000006</v>
      </c>
      <c r="I15" s="19">
        <f>HLOOKUP(I$9,'[1]Prog Total'!$D$5:$BF$39,$A15,0)</f>
        <v>77.680499999999995</v>
      </c>
      <c r="J15" s="19">
        <f>HLOOKUP(J$9,'[1]Prog Total'!$D$5:$BF$39,$A15,0)</f>
        <v>194.39829999999998</v>
      </c>
      <c r="K15" s="19">
        <f>HLOOKUP(K$9,'[1]Prog Total'!$D$5:$BF$39,$A15,0)</f>
        <v>32.002499999999998</v>
      </c>
      <c r="L15" s="19">
        <f>HLOOKUP(L$9,'[1]Prog Total'!$D$5:$BF$39,$A15,0)</f>
        <v>189.28630000000001</v>
      </c>
      <c r="M15" s="19">
        <f>HLOOKUP(M$9,'[1]Prog Total'!$D$5:$BF$39,$A15,0)</f>
        <v>353.43380000000002</v>
      </c>
      <c r="N15" s="19">
        <f>HLOOKUP(N$9,'[1]Prog Total'!$D$5:$BF$39,$A15,0)</f>
        <v>1515.5530000000003</v>
      </c>
      <c r="O15" s="19">
        <f>HLOOKUP(O$9,'[1]Prog Total'!$D$5:$BF$39,$A15,0)</f>
        <v>1259.2920999999999</v>
      </c>
      <c r="P15" s="19">
        <f>HLOOKUP(P$9,'[1]Prog Total'!$D$5:$BF$39,$A15,0)</f>
        <v>237.9983</v>
      </c>
      <c r="Q15" s="19">
        <f>HLOOKUP(Q$9,'[1]Prog Total'!$D$5:$BF$39,$A15,0)</f>
        <v>820.00169999999991</v>
      </c>
      <c r="R15" s="19">
        <f>HLOOKUP(R$9,'[1]Prog Total'!$D$5:$BF$39,$A15,0)</f>
        <v>632.00040000000001</v>
      </c>
      <c r="S15" s="19">
        <f>HLOOKUP(S$9,'[1]Prog Total'!$D$5:$BF$39,$A15,0)</f>
        <v>181.1454</v>
      </c>
      <c r="T15" s="19">
        <f>HLOOKUP(T$9,'[1]Prog Total'!$D$5:$BF$39,$A15,0)</f>
        <v>315.74920000000003</v>
      </c>
      <c r="U15" s="19">
        <f>HLOOKUP(U$9,'[1]Prog Total'!$D$5:$BF$39,$A15,0)</f>
        <v>130</v>
      </c>
      <c r="V15" s="19">
        <f>HLOOKUP(V$9,'[1]Prog Total'!$D$5:$BF$39,$A15,0)</f>
        <v>48.998800000000003</v>
      </c>
      <c r="W15" s="19">
        <f>HLOOKUP(W$9,'[1]Prog Total'!$D$5:$BF$39,$A15,0)</f>
        <v>26.0413</v>
      </c>
      <c r="X15" s="19">
        <f>HLOOKUP(X$9,'[1]Prog Total'!$D$5:$BF$39,$A15,0)</f>
        <v>353.2079</v>
      </c>
      <c r="Y15" s="19">
        <f>HLOOKUP(Y$9,'[1]Prog Total'!$D$5:$BF$39,$A15,0)</f>
        <v>310.97000000000003</v>
      </c>
      <c r="Z15" s="19">
        <f>HLOOKUP(Z$9,'[1]Prog Total'!$D$5:$BF$39,$A15,0)</f>
        <v>151.49289999999999</v>
      </c>
      <c r="AA15" s="19">
        <f>HLOOKUP(AA$9,'[1]Prog Total'!$D$5:$BF$39,$A15,0)</f>
        <v>7.3463000000000003</v>
      </c>
      <c r="AB15" s="19">
        <f>HLOOKUP(AB$9,'[1]Prog Total'!$D$5:$BF$39,$A15,0)</f>
        <v>320</v>
      </c>
      <c r="AC15" s="19">
        <f>HLOOKUP(AC$9,'[1]Prog Total'!$D$5:$BF$39,$A15,0)</f>
        <v>1250.0003999999999</v>
      </c>
      <c r="AD15" s="19">
        <f>HLOOKUP(AD$9,'[1]Prog Total'!$D$5:$BF$39,$A15,0)</f>
        <v>2299.9992000000002</v>
      </c>
      <c r="AE15" s="19">
        <f>HLOOKUP(AE$9,'[1]Prog Total'!$D$5:$BF$39,$A15,0)</f>
        <v>0</v>
      </c>
      <c r="AF15" s="19">
        <f>HLOOKUP(AF$9,'[1]Prog Total'!$D$5:$BF$39,$A15,0)</f>
        <v>949.04129999999998</v>
      </c>
      <c r="AG15" s="19">
        <f>HLOOKUP(AG$9,'[1]Prog Total'!$D$5:$BF$39,$A15,0)</f>
        <v>212.5</v>
      </c>
      <c r="AH15" s="19">
        <f>HLOOKUP(AH$9,'[1]Prog Total'!$D$5:$BF$39,$A15,0)</f>
        <v>3000</v>
      </c>
      <c r="AI15" s="19">
        <f>HLOOKUP(AI$9,'[1]Prog Total'!$D$5:$BF$39,$A15,0)</f>
        <v>245.10579999999999</v>
      </c>
      <c r="AJ15" s="19">
        <f>HLOOKUP(AJ$9,'[1]Prog Total'!$D$5:$BF$39,$A15,0)</f>
        <v>640.59539999999993</v>
      </c>
      <c r="AK15" s="19">
        <f>HLOOKUP(AK$9,'[1]Prog Total'!$D$5:$BF$39,$A15,0)</f>
        <v>0</v>
      </c>
      <c r="AL15" s="19">
        <f>HLOOKUP(AL$9,'[1]Prog Total'!$D$5:$BF$39,$A15,0)</f>
        <v>147.69710000000001</v>
      </c>
      <c r="AM15" s="19">
        <f>HLOOKUP(AM$9,'[1]Prog Total'!$D$5:$BF$39,$A15,0)</f>
        <v>500.86750000000001</v>
      </c>
      <c r="AN15" s="19">
        <f>HLOOKUP(AN$9,'[1]Prog Total'!$D$5:$BF$39,$A15,0)</f>
        <v>220.3946</v>
      </c>
      <c r="AO15" s="19">
        <f>HLOOKUP(AO$9,'[1]Prog Total'!$D$5:$BF$39,$A15,0)</f>
        <v>32.595399999999998</v>
      </c>
      <c r="AP15" s="19">
        <f>HLOOKUP(AP$9,'[1]Prog Total'!$D$5:$BF$39,$A15,0)</f>
        <v>230.29499999999999</v>
      </c>
      <c r="AQ15" s="19">
        <f>HLOOKUP(AQ$9,'[1]Prog Total'!$D$5:$BF$39,$A15,0)</f>
        <v>76.395799999999994</v>
      </c>
      <c r="AR15" s="19">
        <f>HLOOKUP(AR$9,'[1]Prog Total'!$D$5:$BF$39,$A15,0)</f>
        <v>38.097099999999998</v>
      </c>
      <c r="AS15" s="19">
        <f>HLOOKUP(AS$9,'[1]Prog Total'!$D$5:$BF$39,$A15,0)</f>
        <v>259.09540000000004</v>
      </c>
      <c r="AT15" s="19">
        <f>HLOOKUP(AT$9,'[1]Prog Total'!$D$5:$BF$39,$A15,0)</f>
        <v>303.09540000000004</v>
      </c>
      <c r="AU15" s="19">
        <f>HLOOKUP(AU$9,'[1]Prog Total'!$D$5:$BF$39,$A15,0)</f>
        <v>178.10669999999999</v>
      </c>
      <c r="AV15" s="19">
        <f>HLOOKUP(AV$9,'[1]Prog Total'!$D$5:$BF$39,$A15,0)</f>
        <v>7.2342000000000004</v>
      </c>
      <c r="AW15" s="19">
        <f>HLOOKUP(AW$9,'[1]Prog Total'!$D$5:$BF$39,$A15,0)</f>
        <v>173.9708</v>
      </c>
      <c r="AX15" s="19">
        <f>HLOOKUP(AX$9,'[1]Prog Total'!$D$5:$BF$39,$A15,0)</f>
        <v>382.1567</v>
      </c>
      <c r="AY15" s="19">
        <f>HLOOKUP(AY$9,'[1]Prog Total'!$D$5:$BF$39,$A15,0)</f>
        <v>823.43329999999992</v>
      </c>
      <c r="AZ15" s="19">
        <f>HLOOKUP(AZ$9,'[1]Prog Total'!$D$5:$BF$39,$A15,0)</f>
        <v>649.99879999999996</v>
      </c>
      <c r="BA15" s="19">
        <f t="shared" si="0"/>
        <v>20330.453399999991</v>
      </c>
      <c r="BB15" s="1"/>
      <c r="BC15" s="1"/>
      <c r="BD15" s="1"/>
      <c r="BE15" s="1"/>
      <c r="BF15" s="1"/>
      <c r="BG15" s="1"/>
      <c r="BH15" s="1"/>
    </row>
    <row r="16" spans="1:60" s="38" customFormat="1">
      <c r="A16" s="42">
        <v>10</v>
      </c>
      <c r="B16" s="35">
        <f t="shared" si="1"/>
        <v>45753</v>
      </c>
      <c r="C16" s="34">
        <f>HLOOKUP(C$9,'[1]Prog Total'!$D$5:$BF$39,$A16,0)</f>
        <v>0</v>
      </c>
      <c r="D16" s="34">
        <f>HLOOKUP(D$9,'[1]Prog Total'!$D$5:$BF$39,$A16,0)</f>
        <v>57.101700000000001</v>
      </c>
      <c r="E16" s="34">
        <f>HLOOKUP(E$9,'[1]Prog Total'!$D$5:$BF$39,$A16,0)</f>
        <v>0</v>
      </c>
      <c r="F16" s="34">
        <f>HLOOKUP(F$9,'[1]Prog Total'!$D$5:$BF$39,$A16,0)</f>
        <v>450.30039999999997</v>
      </c>
      <c r="G16" s="34">
        <f>HLOOKUP(G$9,'[1]Prog Total'!$D$5:$BF$39,$A16,0)</f>
        <v>0.29670000000000002</v>
      </c>
      <c r="H16" s="34">
        <f>HLOOKUP(H$9,'[1]Prog Total'!$D$5:$BF$39,$A16,0)</f>
        <v>36.435499999999998</v>
      </c>
      <c r="I16" s="34">
        <f>HLOOKUP(I$9,'[1]Prog Total'!$D$5:$BF$39,$A16,0)</f>
        <v>82.6417</v>
      </c>
      <c r="J16" s="34">
        <f>HLOOKUP(J$9,'[1]Prog Total'!$D$5:$BF$39,$A16,0)</f>
        <v>166.4975</v>
      </c>
      <c r="K16" s="34">
        <f>HLOOKUP(K$9,'[1]Prog Total'!$D$5:$BF$39,$A16,0)</f>
        <v>32.002499999999998</v>
      </c>
      <c r="L16" s="34">
        <f>HLOOKUP(L$9,'[1]Prog Total'!$D$5:$BF$39,$A16,0)</f>
        <v>186.148</v>
      </c>
      <c r="M16" s="34">
        <f>HLOOKUP(M$9,'[1]Prog Total'!$D$5:$BF$39,$A16,0)</f>
        <v>366.78919999999999</v>
      </c>
      <c r="N16" s="34">
        <f>HLOOKUP(N$9,'[1]Prog Total'!$D$5:$BF$39,$A16,0)</f>
        <v>1498.5590999999999</v>
      </c>
      <c r="O16" s="34">
        <f>HLOOKUP(O$9,'[1]Prog Total'!$D$5:$BF$39,$A16,0)</f>
        <v>1437.2205000000001</v>
      </c>
      <c r="P16" s="34">
        <f>HLOOKUP(P$9,'[1]Prog Total'!$D$5:$BF$39,$A16,0)</f>
        <v>220.00129999999999</v>
      </c>
      <c r="Q16" s="34">
        <f>HLOOKUP(Q$9,'[1]Prog Total'!$D$5:$BF$39,$A16,0)</f>
        <v>725.00210000000004</v>
      </c>
      <c r="R16" s="34">
        <f>HLOOKUP(R$9,'[1]Prog Total'!$D$5:$BF$39,$A16,0)</f>
        <v>621.99920000000009</v>
      </c>
      <c r="S16" s="34">
        <f>HLOOKUP(S$9,'[1]Prog Total'!$D$5:$BF$39,$A16,0)</f>
        <v>177.14330000000001</v>
      </c>
      <c r="T16" s="34">
        <f>HLOOKUP(T$9,'[1]Prog Total'!$D$5:$BF$39,$A16,0)</f>
        <v>306.55119999999999</v>
      </c>
      <c r="U16" s="34">
        <f>HLOOKUP(U$9,'[1]Prog Total'!$D$5:$BF$39,$A16,0)</f>
        <v>119.9987</v>
      </c>
      <c r="V16" s="34">
        <f>HLOOKUP(V$9,'[1]Prog Total'!$D$5:$BF$39,$A16,0)</f>
        <v>45.001199999999997</v>
      </c>
      <c r="W16" s="34">
        <f>HLOOKUP(W$9,'[1]Prog Total'!$D$5:$BF$39,$A16,0)</f>
        <v>27.023800000000001</v>
      </c>
      <c r="X16" s="34">
        <f>HLOOKUP(X$9,'[1]Prog Total'!$D$5:$BF$39,$A16,0)</f>
        <v>365.6388</v>
      </c>
      <c r="Y16" s="34">
        <f>HLOOKUP(Y$9,'[1]Prog Total'!$D$5:$BF$39,$A16,0)</f>
        <v>338.4538</v>
      </c>
      <c r="Z16" s="34">
        <f>HLOOKUP(Z$9,'[1]Prog Total'!$D$5:$BF$39,$A16,0)</f>
        <v>152.09209999999999</v>
      </c>
      <c r="AA16" s="34">
        <f>HLOOKUP(AA$9,'[1]Prog Total'!$D$5:$BF$39,$A16,0)</f>
        <v>5.8150000000000004</v>
      </c>
      <c r="AB16" s="34">
        <f>HLOOKUP(AB$9,'[1]Prog Total'!$D$5:$BF$39,$A16,0)</f>
        <v>339.99959999999999</v>
      </c>
      <c r="AC16" s="34">
        <f>HLOOKUP(AC$9,'[1]Prog Total'!$D$5:$BF$39,$A16,0)</f>
        <v>1183.3342</v>
      </c>
      <c r="AD16" s="34">
        <f>HLOOKUP(AD$9,'[1]Prog Total'!$D$5:$BF$39,$A16,0)</f>
        <v>2283.3333000000002</v>
      </c>
      <c r="AE16" s="34">
        <f>HLOOKUP(AE$9,'[1]Prog Total'!$D$5:$BF$39,$A16,0)</f>
        <v>0</v>
      </c>
      <c r="AF16" s="34">
        <f>HLOOKUP(AF$9,'[1]Prog Total'!$D$5:$BF$39,$A16,0)</f>
        <v>614.89620000000002</v>
      </c>
      <c r="AG16" s="34">
        <f>HLOOKUP(AG$9,'[1]Prog Total'!$D$5:$BF$39,$A16,0)</f>
        <v>267.08879999999999</v>
      </c>
      <c r="AH16" s="34">
        <f>HLOOKUP(AH$9,'[1]Prog Total'!$D$5:$BF$39,$A16,0)</f>
        <v>3000</v>
      </c>
      <c r="AI16" s="34">
        <f>HLOOKUP(AI$9,'[1]Prog Total'!$D$5:$BF$39,$A16,0)</f>
        <v>260.67500000000001</v>
      </c>
      <c r="AJ16" s="34">
        <f>HLOOKUP(AJ$9,'[1]Prog Total'!$D$5:$BF$39,$A16,0)</f>
        <v>669.94589999999994</v>
      </c>
      <c r="AK16" s="34">
        <f>HLOOKUP(AK$9,'[1]Prog Total'!$D$5:$BF$39,$A16,0)</f>
        <v>0</v>
      </c>
      <c r="AL16" s="34">
        <f>HLOOKUP(AL$9,'[1]Prog Total'!$D$5:$BF$39,$A16,0)</f>
        <v>147.2971</v>
      </c>
      <c r="AM16" s="34">
        <f>HLOOKUP(AM$9,'[1]Prog Total'!$D$5:$BF$39,$A16,0)</f>
        <v>487.26670000000001</v>
      </c>
      <c r="AN16" s="34">
        <f>HLOOKUP(AN$9,'[1]Prog Total'!$D$5:$BF$39,$A16,0)</f>
        <v>209.39709999999999</v>
      </c>
      <c r="AO16" s="34">
        <f>HLOOKUP(AO$9,'[1]Prog Total'!$D$5:$BF$39,$A16,0)</f>
        <v>31.395399999999999</v>
      </c>
      <c r="AP16" s="34">
        <f>HLOOKUP(AP$9,'[1]Prog Total'!$D$5:$BF$39,$A16,0)</f>
        <v>228.69499999999999</v>
      </c>
      <c r="AQ16" s="34">
        <f>HLOOKUP(AQ$9,'[1]Prog Total'!$D$5:$BF$39,$A16,0)</f>
        <v>81.796300000000002</v>
      </c>
      <c r="AR16" s="34">
        <f>HLOOKUP(AR$9,'[1]Prog Total'!$D$5:$BF$39,$A16,0)</f>
        <v>28.596699999999998</v>
      </c>
      <c r="AS16" s="34">
        <f>HLOOKUP(AS$9,'[1]Prog Total'!$D$5:$BF$39,$A16,0)</f>
        <v>225.2971</v>
      </c>
      <c r="AT16" s="34">
        <f>HLOOKUP(AT$9,'[1]Prog Total'!$D$5:$BF$39,$A16,0)</f>
        <v>285.09710000000001</v>
      </c>
      <c r="AU16" s="34">
        <f>HLOOKUP(AU$9,'[1]Prog Total'!$D$5:$BF$39,$A16,0)</f>
        <v>173.67500000000001</v>
      </c>
      <c r="AV16" s="34">
        <f>HLOOKUP(AV$9,'[1]Prog Total'!$D$5:$BF$39,$A16,0)</f>
        <v>7.2</v>
      </c>
      <c r="AW16" s="34">
        <f>HLOOKUP(AW$9,'[1]Prog Total'!$D$5:$BF$39,$A16,0)</f>
        <v>184.60129999999998</v>
      </c>
      <c r="AX16" s="34">
        <f>HLOOKUP(AX$9,'[1]Prog Total'!$D$5:$BF$39,$A16,0)</f>
        <v>381.46210000000002</v>
      </c>
      <c r="AY16" s="34">
        <f>HLOOKUP(AY$9,'[1]Prog Total'!$D$5:$BF$39,$A16,0)</f>
        <v>766.52829999999994</v>
      </c>
      <c r="AZ16" s="34">
        <f>HLOOKUP(AZ$9,'[1]Prog Total'!$D$5:$BF$39,$A16,0)</f>
        <v>664.5942</v>
      </c>
      <c r="BA16" s="19">
        <f t="shared" si="0"/>
        <v>19940.885699999992</v>
      </c>
    </row>
    <row r="17" spans="1:60">
      <c r="A17" s="41">
        <v>11</v>
      </c>
      <c r="B17" s="18">
        <f t="shared" si="1"/>
        <v>45754</v>
      </c>
      <c r="C17" s="19">
        <f>HLOOKUP(C$9,'[1]Prog Total'!$D$5:$BF$39,$A17,0)</f>
        <v>0</v>
      </c>
      <c r="D17" s="19">
        <f>HLOOKUP(D$9,'[1]Prog Total'!$D$5:$BF$39,$A17,0)</f>
        <v>46.6633</v>
      </c>
      <c r="E17" s="19">
        <f>HLOOKUP(E$9,'[1]Prog Total'!$D$5:$BF$39,$A17,0)</f>
        <v>0</v>
      </c>
      <c r="F17" s="19">
        <f>HLOOKUP(F$9,'[1]Prog Total'!$D$5:$BF$39,$A17,0)</f>
        <v>460.00080000000003</v>
      </c>
      <c r="G17" s="19">
        <f>HLOOKUP(G$9,'[1]Prog Total'!$D$5:$BF$39,$A17,0)</f>
        <v>0.29670000000000002</v>
      </c>
      <c r="H17" s="19">
        <f>HLOOKUP(H$9,'[1]Prog Total'!$D$5:$BF$39,$A17,0)</f>
        <v>37.2316</v>
      </c>
      <c r="I17" s="19">
        <f>HLOOKUP(I$9,'[1]Prog Total'!$D$5:$BF$39,$A17,0)</f>
        <v>65.369599999999991</v>
      </c>
      <c r="J17" s="19">
        <f>HLOOKUP(J$9,'[1]Prog Total'!$D$5:$BF$39,$A17,0)</f>
        <v>130.61670000000001</v>
      </c>
      <c r="K17" s="19">
        <f>HLOOKUP(K$9,'[1]Prog Total'!$D$5:$BF$39,$A17,0)</f>
        <v>32.002499999999998</v>
      </c>
      <c r="L17" s="19">
        <f>HLOOKUP(L$9,'[1]Prog Total'!$D$5:$BF$39,$A17,0)</f>
        <v>177.15709999999999</v>
      </c>
      <c r="M17" s="19">
        <f>HLOOKUP(M$9,'[1]Prog Total'!$D$5:$BF$39,$A17,0)</f>
        <v>352.2088</v>
      </c>
      <c r="N17" s="19">
        <f>HLOOKUP(N$9,'[1]Prog Total'!$D$5:$BF$39,$A17,0)</f>
        <v>1579.9124999999999</v>
      </c>
      <c r="O17" s="19">
        <f>HLOOKUP(O$9,'[1]Prog Total'!$D$5:$BF$39,$A17,0)</f>
        <v>1367.9920999999999</v>
      </c>
      <c r="P17" s="19">
        <f>HLOOKUP(P$9,'[1]Prog Total'!$D$5:$BF$39,$A17,0)</f>
        <v>204.9992</v>
      </c>
      <c r="Q17" s="19">
        <f>HLOOKUP(Q$9,'[1]Prog Total'!$D$5:$BF$39,$A17,0)</f>
        <v>755.00379999999996</v>
      </c>
      <c r="R17" s="19">
        <f>HLOOKUP(R$9,'[1]Prog Total'!$D$5:$BF$39,$A17,0)</f>
        <v>568.5104</v>
      </c>
      <c r="S17" s="19">
        <f>HLOOKUP(S$9,'[1]Prog Total'!$D$5:$BF$39,$A17,0)</f>
        <v>163.41669999999999</v>
      </c>
      <c r="T17" s="19">
        <f>HLOOKUP(T$9,'[1]Prog Total'!$D$5:$BF$39,$A17,0)</f>
        <v>299.45000000000005</v>
      </c>
      <c r="U17" s="19">
        <f>HLOOKUP(U$9,'[1]Prog Total'!$D$5:$BF$39,$A17,0)</f>
        <v>35.416699999999999</v>
      </c>
      <c r="V17" s="19">
        <f>HLOOKUP(V$9,'[1]Prog Total'!$D$5:$BF$39,$A17,0)</f>
        <v>26.916699999999999</v>
      </c>
      <c r="W17" s="19">
        <f>HLOOKUP(W$9,'[1]Prog Total'!$D$5:$BF$39,$A17,0)</f>
        <v>20.3017</v>
      </c>
      <c r="X17" s="19">
        <f>HLOOKUP(X$9,'[1]Prog Total'!$D$5:$BF$39,$A17,0)</f>
        <v>353.9871</v>
      </c>
      <c r="Y17" s="19">
        <f>HLOOKUP(Y$9,'[1]Prog Total'!$D$5:$BF$39,$A17,0)</f>
        <v>279.42</v>
      </c>
      <c r="Z17" s="19">
        <f>HLOOKUP(Z$9,'[1]Prog Total'!$D$5:$BF$39,$A17,0)</f>
        <v>136.52420000000001</v>
      </c>
      <c r="AA17" s="19">
        <f>HLOOKUP(AA$9,'[1]Prog Total'!$D$5:$BF$39,$A17,0)</f>
        <v>2.7766999999999999</v>
      </c>
      <c r="AB17" s="19">
        <f>HLOOKUP(AB$9,'[1]Prog Total'!$D$5:$BF$39,$A17,0)</f>
        <v>359.99959999999999</v>
      </c>
      <c r="AC17" s="19">
        <f>HLOOKUP(AC$9,'[1]Prog Total'!$D$5:$BF$39,$A17,0)</f>
        <v>1200</v>
      </c>
      <c r="AD17" s="19">
        <f>HLOOKUP(AD$9,'[1]Prog Total'!$D$5:$BF$39,$A17,0)</f>
        <v>2341.6667000000002</v>
      </c>
      <c r="AE17" s="19">
        <f>HLOOKUP(AE$9,'[1]Prog Total'!$D$5:$BF$39,$A17,0)</f>
        <v>0</v>
      </c>
      <c r="AF17" s="19">
        <f>HLOOKUP(AF$9,'[1]Prog Total'!$D$5:$BF$39,$A17,0)</f>
        <v>345</v>
      </c>
      <c r="AG17" s="19">
        <f>HLOOKUP(AG$9,'[1]Prog Total'!$D$5:$BF$39,$A17,0)</f>
        <v>231.54580000000001</v>
      </c>
      <c r="AH17" s="19">
        <f>HLOOKUP(AH$9,'[1]Prog Total'!$D$5:$BF$39,$A17,0)</f>
        <v>3000</v>
      </c>
      <c r="AI17" s="19">
        <f>HLOOKUP(AI$9,'[1]Prog Total'!$D$5:$BF$39,$A17,0)</f>
        <v>243.2346</v>
      </c>
      <c r="AJ17" s="19">
        <f>HLOOKUP(AJ$9,'[1]Prog Total'!$D$5:$BF$39,$A17,0)</f>
        <v>515.78960000000006</v>
      </c>
      <c r="AK17" s="19">
        <f>HLOOKUP(AK$9,'[1]Prog Total'!$D$5:$BF$39,$A17,0)</f>
        <v>0</v>
      </c>
      <c r="AL17" s="19">
        <f>HLOOKUP(AL$9,'[1]Prog Total'!$D$5:$BF$39,$A17,0)</f>
        <v>85.696699999999993</v>
      </c>
      <c r="AM17" s="19">
        <f>HLOOKUP(AM$9,'[1]Prog Total'!$D$5:$BF$39,$A17,0)</f>
        <v>395.82710000000003</v>
      </c>
      <c r="AN17" s="19">
        <f>HLOOKUP(AN$9,'[1]Prog Total'!$D$5:$BF$39,$A17,0)</f>
        <v>129.19580000000002</v>
      </c>
      <c r="AO17" s="19">
        <f>HLOOKUP(AO$9,'[1]Prog Total'!$D$5:$BF$39,$A17,0)</f>
        <v>17.896699999999999</v>
      </c>
      <c r="AP17" s="19">
        <f>HLOOKUP(AP$9,'[1]Prog Total'!$D$5:$BF$39,$A17,0)</f>
        <v>228.69579999999999</v>
      </c>
      <c r="AQ17" s="19">
        <f>HLOOKUP(AQ$9,'[1]Prog Total'!$D$5:$BF$39,$A17,0)</f>
        <v>67.796300000000002</v>
      </c>
      <c r="AR17" s="19">
        <f>HLOOKUP(AR$9,'[1]Prog Total'!$D$5:$BF$39,$A17,0)</f>
        <v>24.195399999999999</v>
      </c>
      <c r="AS17" s="19">
        <f>HLOOKUP(AS$9,'[1]Prog Total'!$D$5:$BF$39,$A17,0)</f>
        <v>241.8946</v>
      </c>
      <c r="AT17" s="19">
        <f>HLOOKUP(AT$9,'[1]Prog Total'!$D$5:$BF$39,$A17,0)</f>
        <v>263.49459999999999</v>
      </c>
      <c r="AU17" s="19">
        <f>HLOOKUP(AU$9,'[1]Prog Total'!$D$5:$BF$39,$A17,0)</f>
        <v>94.082899999999995</v>
      </c>
      <c r="AV17" s="19">
        <f>HLOOKUP(AV$9,'[1]Prog Total'!$D$5:$BF$39,$A17,0)</f>
        <v>2.8967000000000001</v>
      </c>
      <c r="AW17" s="19">
        <f>HLOOKUP(AW$9,'[1]Prog Total'!$D$5:$BF$39,$A17,0)</f>
        <v>165.08539999999999</v>
      </c>
      <c r="AX17" s="19">
        <f>HLOOKUP(AX$9,'[1]Prog Total'!$D$5:$BF$39,$A17,0)</f>
        <v>332.60750000000002</v>
      </c>
      <c r="AY17" s="19">
        <f>HLOOKUP(AY$9,'[1]Prog Total'!$D$5:$BF$39,$A17,0)</f>
        <v>765.50749999999994</v>
      </c>
      <c r="AZ17" s="19">
        <f>HLOOKUP(AZ$9,'[1]Prog Total'!$D$5:$BF$39,$A17,0)</f>
        <v>700</v>
      </c>
      <c r="BA17" s="19">
        <f t="shared" si="0"/>
        <v>18848.284200000002</v>
      </c>
      <c r="BB17" s="1"/>
      <c r="BC17" s="1"/>
      <c r="BD17" s="1"/>
      <c r="BE17" s="1"/>
      <c r="BF17" s="1"/>
      <c r="BG17" s="1"/>
      <c r="BH17" s="1"/>
    </row>
    <row r="18" spans="1:60" s="38" customFormat="1">
      <c r="A18" s="41">
        <v>12</v>
      </c>
      <c r="B18" s="35">
        <f t="shared" si="1"/>
        <v>45755</v>
      </c>
      <c r="C18" s="34">
        <f>HLOOKUP(C$9,'[1]Prog Total'!$D$5:$BF$39,$A18,0)</f>
        <v>0</v>
      </c>
      <c r="D18" s="34">
        <f>HLOOKUP(D$9,'[1]Prog Total'!$D$5:$BF$39,$A18,0)</f>
        <v>52.699599999999997</v>
      </c>
      <c r="E18" s="34">
        <f>HLOOKUP(E$9,'[1]Prog Total'!$D$5:$BF$39,$A18,0)</f>
        <v>0</v>
      </c>
      <c r="F18" s="34">
        <f>HLOOKUP(F$9,'[1]Prog Total'!$D$5:$BF$39,$A18,0)</f>
        <v>465.1413</v>
      </c>
      <c r="G18" s="34">
        <f>HLOOKUP(G$9,'[1]Prog Total'!$D$5:$BF$39,$A18,0)</f>
        <v>0.29670000000000002</v>
      </c>
      <c r="H18" s="34">
        <f>HLOOKUP(H$9,'[1]Prog Total'!$D$5:$BF$39,$A18,0)</f>
        <v>34.046700000000001</v>
      </c>
      <c r="I18" s="34">
        <f>HLOOKUP(I$9,'[1]Prog Total'!$D$5:$BF$39,$A18,0)</f>
        <v>54.729199999999999</v>
      </c>
      <c r="J18" s="34">
        <f>HLOOKUP(J$9,'[1]Prog Total'!$D$5:$BF$39,$A18,0)</f>
        <v>132.69919999999999</v>
      </c>
      <c r="K18" s="34">
        <f>HLOOKUP(K$9,'[1]Prog Total'!$D$5:$BF$39,$A18,0)</f>
        <v>32.002499999999998</v>
      </c>
      <c r="L18" s="34">
        <f>HLOOKUP(L$9,'[1]Prog Total'!$D$5:$BF$39,$A18,0)</f>
        <v>132.38419999999999</v>
      </c>
      <c r="M18" s="34">
        <f>HLOOKUP(M$9,'[1]Prog Total'!$D$5:$BF$39,$A18,0)</f>
        <v>329.38210000000004</v>
      </c>
      <c r="N18" s="34">
        <f>HLOOKUP(N$9,'[1]Prog Total'!$D$5:$BF$39,$A18,0)</f>
        <v>1513.2461999999998</v>
      </c>
      <c r="O18" s="34">
        <f>HLOOKUP(O$9,'[1]Prog Total'!$D$5:$BF$39,$A18,0)</f>
        <v>1308.3570999999999</v>
      </c>
      <c r="P18" s="34">
        <f>HLOOKUP(P$9,'[1]Prog Total'!$D$5:$BF$39,$A18,0)</f>
        <v>138.125</v>
      </c>
      <c r="Q18" s="34">
        <f>HLOOKUP(Q$9,'[1]Prog Total'!$D$5:$BF$39,$A18,0)</f>
        <v>670.00329999999997</v>
      </c>
      <c r="R18" s="34">
        <f>HLOOKUP(R$9,'[1]Prog Total'!$D$5:$BF$39,$A18,0)</f>
        <v>459.51</v>
      </c>
      <c r="S18" s="34">
        <f>HLOOKUP(S$9,'[1]Prog Total'!$D$5:$BF$39,$A18,0)</f>
        <v>142.16669999999999</v>
      </c>
      <c r="T18" s="34">
        <f>HLOOKUP(T$9,'[1]Prog Total'!$D$5:$BF$39,$A18,0)</f>
        <v>183.1233</v>
      </c>
      <c r="U18" s="34">
        <f>HLOOKUP(U$9,'[1]Prog Total'!$D$5:$BF$39,$A18,0)</f>
        <v>7.0833000000000004</v>
      </c>
      <c r="V18" s="34">
        <f>HLOOKUP(V$9,'[1]Prog Total'!$D$5:$BF$39,$A18,0)</f>
        <v>15.5008</v>
      </c>
      <c r="W18" s="34">
        <f>HLOOKUP(W$9,'[1]Prog Total'!$D$5:$BF$39,$A18,0)</f>
        <v>1.0625</v>
      </c>
      <c r="X18" s="34">
        <f>HLOOKUP(X$9,'[1]Prog Total'!$D$5:$BF$39,$A18,0)</f>
        <v>280.15289999999999</v>
      </c>
      <c r="Y18" s="34">
        <f>HLOOKUP(Y$9,'[1]Prog Total'!$D$5:$BF$39,$A18,0)</f>
        <v>480.0034</v>
      </c>
      <c r="Z18" s="34">
        <f>HLOOKUP(Z$9,'[1]Prog Total'!$D$5:$BF$39,$A18,0)</f>
        <v>132.01249999999999</v>
      </c>
      <c r="AA18" s="34">
        <f>HLOOKUP(AA$9,'[1]Prog Total'!$D$5:$BF$39,$A18,0)</f>
        <v>2.3208000000000002</v>
      </c>
      <c r="AB18" s="34">
        <f>HLOOKUP(AB$9,'[1]Prog Total'!$D$5:$BF$39,$A18,0)</f>
        <v>370.00130000000001</v>
      </c>
      <c r="AC18" s="34">
        <f>HLOOKUP(AC$9,'[1]Prog Total'!$D$5:$BF$39,$A18,0)</f>
        <v>1099.9992</v>
      </c>
      <c r="AD18" s="34">
        <f>HLOOKUP(AD$9,'[1]Prog Total'!$D$5:$BF$39,$A18,0)</f>
        <v>2300.0009</v>
      </c>
      <c r="AE18" s="34">
        <f>HLOOKUP(AE$9,'[1]Prog Total'!$D$5:$BF$39,$A18,0)</f>
        <v>0</v>
      </c>
      <c r="AF18" s="34">
        <f>HLOOKUP(AF$9,'[1]Prog Total'!$D$5:$BF$39,$A18,0)</f>
        <v>25</v>
      </c>
      <c r="AG18" s="34">
        <f>HLOOKUP(AG$9,'[1]Prog Total'!$D$5:$BF$39,$A18,0)</f>
        <v>233.5292</v>
      </c>
      <c r="AH18" s="34">
        <f>HLOOKUP(AH$9,'[1]Prog Total'!$D$5:$BF$39,$A18,0)</f>
        <v>3000</v>
      </c>
      <c r="AI18" s="34">
        <f>HLOOKUP(AI$9,'[1]Prog Total'!$D$5:$BF$39,$A18,0)</f>
        <v>208.57749999999999</v>
      </c>
      <c r="AJ18" s="34">
        <f>HLOOKUP(AJ$9,'[1]Prog Total'!$D$5:$BF$39,$A18,0)</f>
        <v>419.50880000000001</v>
      </c>
      <c r="AK18" s="34">
        <f>HLOOKUP(AK$9,'[1]Prog Total'!$D$5:$BF$39,$A18,0)</f>
        <v>0</v>
      </c>
      <c r="AL18" s="34">
        <f>HLOOKUP(AL$9,'[1]Prog Total'!$D$5:$BF$39,$A18,0)</f>
        <v>56.7958</v>
      </c>
      <c r="AM18" s="34">
        <f>HLOOKUP(AM$9,'[1]Prog Total'!$D$5:$BF$39,$A18,0)</f>
        <v>377.59629999999999</v>
      </c>
      <c r="AN18" s="34">
        <f>HLOOKUP(AN$9,'[1]Prog Total'!$D$5:$BF$39,$A18,0)</f>
        <v>69.997100000000003</v>
      </c>
      <c r="AO18" s="34">
        <f>HLOOKUP(AO$9,'[1]Prog Total'!$D$5:$BF$39,$A18,0)</f>
        <v>8.5945999999999998</v>
      </c>
      <c r="AP18" s="34">
        <f>HLOOKUP(AP$9,'[1]Prog Total'!$D$5:$BF$39,$A18,0)</f>
        <v>222</v>
      </c>
      <c r="AQ18" s="34">
        <f>HLOOKUP(AQ$9,'[1]Prog Total'!$D$5:$BF$39,$A18,0)</f>
        <v>54.5946</v>
      </c>
      <c r="AR18" s="34">
        <f>HLOOKUP(AR$9,'[1]Prog Total'!$D$5:$BF$39,$A18,0)</f>
        <v>21.9971</v>
      </c>
      <c r="AS18" s="34">
        <f>HLOOKUP(AS$9,'[1]Prog Total'!$D$5:$BF$39,$A18,0)</f>
        <v>226.8954</v>
      </c>
      <c r="AT18" s="34">
        <f>HLOOKUP(AT$9,'[1]Prog Total'!$D$5:$BF$39,$A18,0)</f>
        <v>283.39710000000002</v>
      </c>
      <c r="AU18" s="34">
        <f>HLOOKUP(AU$9,'[1]Prog Total'!$D$5:$BF$39,$A18,0)</f>
        <v>56.830800000000004</v>
      </c>
      <c r="AV18" s="34">
        <f>HLOOKUP(AV$9,'[1]Prog Total'!$D$5:$BF$39,$A18,0)</f>
        <v>1.3821000000000001</v>
      </c>
      <c r="AW18" s="34">
        <f>HLOOKUP(AW$9,'[1]Prog Total'!$D$5:$BF$39,$A18,0)</f>
        <v>158.3954</v>
      </c>
      <c r="AX18" s="34">
        <f>HLOOKUP(AX$9,'[1]Prog Total'!$D$5:$BF$39,$A18,0)</f>
        <v>321.51080000000002</v>
      </c>
      <c r="AY18" s="34">
        <f>HLOOKUP(AY$9,'[1]Prog Total'!$D$5:$BF$39,$A18,0)</f>
        <v>706.83249999999998</v>
      </c>
      <c r="AZ18" s="34">
        <f>HLOOKUP(AZ$9,'[1]Prog Total'!$D$5:$BF$39,$A18,0)</f>
        <v>700</v>
      </c>
      <c r="BA18" s="19">
        <f t="shared" si="0"/>
        <v>17489.485799999999</v>
      </c>
    </row>
    <row r="19" spans="1:60">
      <c r="A19" s="42">
        <v>13</v>
      </c>
      <c r="B19" s="18">
        <f t="shared" si="1"/>
        <v>45756</v>
      </c>
      <c r="C19" s="19">
        <f>HLOOKUP(C$9,'[1]Prog Total'!$D$5:$BF$39,$A19,0)</f>
        <v>0</v>
      </c>
      <c r="D19" s="19">
        <f>HLOOKUP(D$9,'[1]Prog Total'!$D$5:$BF$39,$A19,0)</f>
        <v>69</v>
      </c>
      <c r="E19" s="19">
        <f>HLOOKUP(E$9,'[1]Prog Total'!$D$5:$BF$39,$A19,0)</f>
        <v>0</v>
      </c>
      <c r="F19" s="19">
        <f>HLOOKUP(F$9,'[1]Prog Total'!$D$5:$BF$39,$A19,0)</f>
        <v>429.99919999999997</v>
      </c>
      <c r="G19" s="19">
        <f>HLOOKUP(G$9,'[1]Prog Total'!$D$5:$BF$39,$A19,0)</f>
        <v>0.29670000000000002</v>
      </c>
      <c r="H19" s="19">
        <f>HLOOKUP(H$9,'[1]Prog Total'!$D$5:$BF$39,$A19,0)</f>
        <v>33.282499999999999</v>
      </c>
      <c r="I19" s="19">
        <f>HLOOKUP(I$9,'[1]Prog Total'!$D$5:$BF$39,$A19,0)</f>
        <v>56.128799999999998</v>
      </c>
      <c r="J19" s="19">
        <f>HLOOKUP(J$9,'[1]Prog Total'!$D$5:$BF$39,$A19,0)</f>
        <v>195.19749999999999</v>
      </c>
      <c r="K19" s="19">
        <f>HLOOKUP(K$9,'[1]Prog Total'!$D$5:$BF$39,$A19,0)</f>
        <v>32.002499999999998</v>
      </c>
      <c r="L19" s="19">
        <f>HLOOKUP(L$9,'[1]Prog Total'!$D$5:$BF$39,$A19,0)</f>
        <v>147.053</v>
      </c>
      <c r="M19" s="19">
        <f>HLOOKUP(M$9,'[1]Prog Total'!$D$5:$BF$39,$A19,0)</f>
        <v>361.03889999999996</v>
      </c>
      <c r="N19" s="19">
        <f>HLOOKUP(N$9,'[1]Prog Total'!$D$5:$BF$39,$A19,0)</f>
        <v>1491.5796</v>
      </c>
      <c r="O19" s="19">
        <f>HLOOKUP(O$9,'[1]Prog Total'!$D$5:$BF$39,$A19,0)</f>
        <v>1301.087</v>
      </c>
      <c r="P19" s="19">
        <f>HLOOKUP(P$9,'[1]Prog Total'!$D$5:$BF$39,$A19,0)</f>
        <v>109.3134</v>
      </c>
      <c r="Q19" s="19">
        <f>HLOOKUP(Q$9,'[1]Prog Total'!$D$5:$BF$39,$A19,0)</f>
        <v>830.00249999999994</v>
      </c>
      <c r="R19" s="19">
        <f>HLOOKUP(R$9,'[1]Prog Total'!$D$5:$BF$39,$A19,0)</f>
        <v>572.0104</v>
      </c>
      <c r="S19" s="19">
        <f>HLOOKUP(S$9,'[1]Prog Total'!$D$5:$BF$39,$A19,0)</f>
        <v>190.1413</v>
      </c>
      <c r="T19" s="19">
        <f>HLOOKUP(T$9,'[1]Prog Total'!$D$5:$BF$39,$A19,0)</f>
        <v>243.9975</v>
      </c>
      <c r="U19" s="19">
        <f>HLOOKUP(U$9,'[1]Prog Total'!$D$5:$BF$39,$A19,0)</f>
        <v>119.0008</v>
      </c>
      <c r="V19" s="19">
        <f>HLOOKUP(V$9,'[1]Prog Total'!$D$5:$BF$39,$A19,0)</f>
        <v>38</v>
      </c>
      <c r="W19" s="19">
        <f>HLOOKUP(W$9,'[1]Prog Total'!$D$5:$BF$39,$A19,0)</f>
        <v>22.998800000000003</v>
      </c>
      <c r="X19" s="19">
        <f>HLOOKUP(X$9,'[1]Prog Total'!$D$5:$BF$39,$A19,0)</f>
        <v>390.50870000000003</v>
      </c>
      <c r="Y19" s="19">
        <f>HLOOKUP(Y$9,'[1]Prog Total'!$D$5:$BF$39,$A19,0)</f>
        <v>330.53789999999998</v>
      </c>
      <c r="Z19" s="19">
        <f>HLOOKUP(Z$9,'[1]Prog Total'!$D$5:$BF$39,$A19,0)</f>
        <v>152.15960000000001</v>
      </c>
      <c r="AA19" s="19">
        <f>HLOOKUP(AA$9,'[1]Prog Total'!$D$5:$BF$39,$A19,0)</f>
        <v>4.4588000000000001</v>
      </c>
      <c r="AB19" s="19">
        <f>HLOOKUP(AB$9,'[1]Prog Total'!$D$5:$BF$39,$A19,0)</f>
        <v>156.99959999999999</v>
      </c>
      <c r="AC19" s="19">
        <f>HLOOKUP(AC$9,'[1]Prog Total'!$D$5:$BF$39,$A19,0)</f>
        <v>1110.0012999999999</v>
      </c>
      <c r="AD19" s="19">
        <f>HLOOKUP(AD$9,'[1]Prog Total'!$D$5:$BF$39,$A19,0)</f>
        <v>2299.9987000000001</v>
      </c>
      <c r="AE19" s="19">
        <f>HLOOKUP(AE$9,'[1]Prog Total'!$D$5:$BF$39,$A19,0)</f>
        <v>0</v>
      </c>
      <c r="AF19" s="19">
        <f>HLOOKUP(AF$9,'[1]Prog Total'!$D$5:$BF$39,$A19,0)</f>
        <v>424.99880000000002</v>
      </c>
      <c r="AG19" s="19">
        <f>HLOOKUP(AG$9,'[1]Prog Total'!$D$5:$BF$39,$A19,0)</f>
        <v>275.55579999999998</v>
      </c>
      <c r="AH19" s="19">
        <f>HLOOKUP(AH$9,'[1]Prog Total'!$D$5:$BF$39,$A19,0)</f>
        <v>3000</v>
      </c>
      <c r="AI19" s="19">
        <f>HLOOKUP(AI$9,'[1]Prog Total'!$D$5:$BF$39,$A19,0)</f>
        <v>264.69409999999999</v>
      </c>
      <c r="AJ19" s="19">
        <f>HLOOKUP(AJ$9,'[1]Prog Total'!$D$5:$BF$39,$A19,0)</f>
        <v>627.42669999999998</v>
      </c>
      <c r="AK19" s="19">
        <f>HLOOKUP(AK$9,'[1]Prog Total'!$D$5:$BF$39,$A19,0)</f>
        <v>0</v>
      </c>
      <c r="AL19" s="19">
        <f>HLOOKUP(AL$9,'[1]Prog Total'!$D$5:$BF$39,$A19,0)</f>
        <v>148.19460000000001</v>
      </c>
      <c r="AM19" s="19">
        <f>HLOOKUP(AM$9,'[1]Prog Total'!$D$5:$BF$39,$A19,0)</f>
        <v>481.30709999999999</v>
      </c>
      <c r="AN19" s="19">
        <f>HLOOKUP(AN$9,'[1]Prog Total'!$D$5:$BF$39,$A19,0)</f>
        <v>210.0958</v>
      </c>
      <c r="AO19" s="19">
        <f>HLOOKUP(AO$9,'[1]Prog Total'!$D$5:$BF$39,$A19,0)</f>
        <v>32.994599999999998</v>
      </c>
      <c r="AP19" s="19">
        <f>HLOOKUP(AP$9,'[1]Prog Total'!$D$5:$BF$39,$A19,0)</f>
        <v>231.5958</v>
      </c>
      <c r="AQ19" s="19">
        <f>HLOOKUP(AQ$9,'[1]Prog Total'!$D$5:$BF$39,$A19,0)</f>
        <v>67.995000000000005</v>
      </c>
      <c r="AR19" s="19">
        <f>HLOOKUP(AR$9,'[1]Prog Total'!$D$5:$BF$39,$A19,0)</f>
        <v>22.9971</v>
      </c>
      <c r="AS19" s="19">
        <f>HLOOKUP(AS$9,'[1]Prog Total'!$D$5:$BF$39,$A19,0)</f>
        <v>223.2963</v>
      </c>
      <c r="AT19" s="19">
        <f>HLOOKUP(AT$9,'[1]Prog Total'!$D$5:$BF$39,$A19,0)</f>
        <v>297.59659999999997</v>
      </c>
      <c r="AU19" s="19">
        <f>HLOOKUP(AU$9,'[1]Prog Total'!$D$5:$BF$39,$A19,0)</f>
        <v>183.42080000000001</v>
      </c>
      <c r="AV19" s="19">
        <f>HLOOKUP(AV$9,'[1]Prog Total'!$D$5:$BF$39,$A19,0)</f>
        <v>7.0788000000000002</v>
      </c>
      <c r="AW19" s="19">
        <f>HLOOKUP(AW$9,'[1]Prog Total'!$D$5:$BF$39,$A19,0)</f>
        <v>187.39</v>
      </c>
      <c r="AX19" s="19">
        <f>HLOOKUP(AX$9,'[1]Prog Total'!$D$5:$BF$39,$A19,0)</f>
        <v>389.815</v>
      </c>
      <c r="AY19" s="19">
        <f>HLOOKUP(AY$9,'[1]Prog Total'!$D$5:$BF$39,$A19,0)</f>
        <v>729.63750000000005</v>
      </c>
      <c r="AZ19" s="19">
        <f>HLOOKUP(AZ$9,'[1]Prog Total'!$D$5:$BF$39,$A19,0)</f>
        <v>680</v>
      </c>
      <c r="BA19" s="19">
        <f t="shared" si="0"/>
        <v>19172.885400000003</v>
      </c>
      <c r="BB19" s="1"/>
      <c r="BC19" s="1"/>
      <c r="BD19" s="1"/>
      <c r="BE19" s="1"/>
      <c r="BF19" s="1"/>
      <c r="BG19" s="1"/>
      <c r="BH19" s="1"/>
    </row>
    <row r="20" spans="1:60" s="38" customFormat="1">
      <c r="A20" s="41">
        <v>14</v>
      </c>
      <c r="B20" s="35">
        <f t="shared" si="1"/>
        <v>45757</v>
      </c>
      <c r="C20" s="34">
        <f>HLOOKUP(C$9,'[1]Prog Total'!$D$5:$BF$39,$A20,0)</f>
        <v>0</v>
      </c>
      <c r="D20" s="34">
        <f>HLOOKUP(D$9,'[1]Prog Total'!$D$5:$BF$39,$A20,0)</f>
        <v>76.102099999999993</v>
      </c>
      <c r="E20" s="34">
        <f>HLOOKUP(E$9,'[1]Prog Total'!$D$5:$BF$39,$A20,0)</f>
        <v>0</v>
      </c>
      <c r="F20" s="34">
        <f>HLOOKUP(F$9,'[1]Prog Total'!$D$5:$BF$39,$A20,0)</f>
        <v>420.00080000000003</v>
      </c>
      <c r="G20" s="34">
        <f>HLOOKUP(G$9,'[1]Prog Total'!$D$5:$BF$39,$A20,0)</f>
        <v>0.29670000000000002</v>
      </c>
      <c r="H20" s="34">
        <f>HLOOKUP(H$9,'[1]Prog Total'!$D$5:$BF$39,$A20,0)</f>
        <v>42.542900000000003</v>
      </c>
      <c r="I20" s="34">
        <f>HLOOKUP(I$9,'[1]Prog Total'!$D$5:$BF$39,$A20,0)</f>
        <v>69.440899999999999</v>
      </c>
      <c r="J20" s="34">
        <f>HLOOKUP(J$9,'[1]Prog Total'!$D$5:$BF$39,$A20,0)</f>
        <v>172.69829999999999</v>
      </c>
      <c r="K20" s="34">
        <f>HLOOKUP(K$9,'[1]Prog Total'!$D$5:$BF$39,$A20,0)</f>
        <v>32.002499999999998</v>
      </c>
      <c r="L20" s="34">
        <f>HLOOKUP(L$9,'[1]Prog Total'!$D$5:$BF$39,$A20,0)</f>
        <v>187.8158</v>
      </c>
      <c r="M20" s="34">
        <f>HLOOKUP(M$9,'[1]Prog Total'!$D$5:$BF$39,$A20,0)</f>
        <v>365.57009999999997</v>
      </c>
      <c r="N20" s="34">
        <f>HLOOKUP(N$9,'[1]Prog Total'!$D$5:$BF$39,$A20,0)</f>
        <v>1555.1775999999998</v>
      </c>
      <c r="O20" s="34">
        <f>HLOOKUP(O$9,'[1]Prog Total'!$D$5:$BF$39,$A20,0)</f>
        <v>1296.8125</v>
      </c>
      <c r="P20" s="34">
        <f>HLOOKUP(P$9,'[1]Prog Total'!$D$5:$BF$39,$A20,0)</f>
        <v>150.0008</v>
      </c>
      <c r="Q20" s="34">
        <f>HLOOKUP(Q$9,'[1]Prog Total'!$D$5:$BF$39,$A20,0)</f>
        <v>880.00209999999993</v>
      </c>
      <c r="R20" s="34">
        <f>HLOOKUP(R$9,'[1]Prog Total'!$D$5:$BF$39,$A20,0)</f>
        <v>631.99880000000007</v>
      </c>
      <c r="S20" s="34">
        <f>HLOOKUP(S$9,'[1]Prog Total'!$D$5:$BF$39,$A20,0)</f>
        <v>305.08330000000001</v>
      </c>
      <c r="T20" s="34">
        <f>HLOOKUP(T$9,'[1]Prog Total'!$D$5:$BF$39,$A20,0)</f>
        <v>320.55079999999998</v>
      </c>
      <c r="U20" s="34">
        <f>HLOOKUP(U$9,'[1]Prog Total'!$D$5:$BF$39,$A20,0)</f>
        <v>160.00129999999999</v>
      </c>
      <c r="V20" s="34">
        <f>HLOOKUP(V$9,'[1]Prog Total'!$D$5:$BF$39,$A20,0)</f>
        <v>37.999200000000002</v>
      </c>
      <c r="W20" s="34">
        <f>HLOOKUP(W$9,'[1]Prog Total'!$D$5:$BF$39,$A20,0)</f>
        <v>25.0396</v>
      </c>
      <c r="X20" s="34">
        <f>HLOOKUP(X$9,'[1]Prog Total'!$D$5:$BF$39,$A20,0)</f>
        <v>408.35919999999999</v>
      </c>
      <c r="Y20" s="34">
        <f>HLOOKUP(Y$9,'[1]Prog Total'!$D$5:$BF$39,$A20,0)</f>
        <v>403.86290000000002</v>
      </c>
      <c r="Z20" s="34">
        <f>HLOOKUP(Z$9,'[1]Prog Total'!$D$5:$BF$39,$A20,0)</f>
        <v>155.4246</v>
      </c>
      <c r="AA20" s="34">
        <f>HLOOKUP(AA$9,'[1]Prog Total'!$D$5:$BF$39,$A20,0)</f>
        <v>6.5762999999999998</v>
      </c>
      <c r="AB20" s="34">
        <f>HLOOKUP(AB$9,'[1]Prog Total'!$D$5:$BF$39,$A20,0)</f>
        <v>111.20829999999999</v>
      </c>
      <c r="AC20" s="34">
        <f>HLOOKUP(AC$9,'[1]Prog Total'!$D$5:$BF$39,$A20,0)</f>
        <v>1200</v>
      </c>
      <c r="AD20" s="34">
        <f>HLOOKUP(AD$9,'[1]Prog Total'!$D$5:$BF$39,$A20,0)</f>
        <v>2300</v>
      </c>
      <c r="AE20" s="34">
        <f>HLOOKUP(AE$9,'[1]Prog Total'!$D$5:$BF$39,$A20,0)</f>
        <v>0</v>
      </c>
      <c r="AF20" s="34">
        <f>HLOOKUP(AF$9,'[1]Prog Total'!$D$5:$BF$39,$A20,0)</f>
        <v>945</v>
      </c>
      <c r="AG20" s="34">
        <f>HLOOKUP(AG$9,'[1]Prog Total'!$D$5:$BF$39,$A20,0)</f>
        <v>305.62630000000001</v>
      </c>
      <c r="AH20" s="34">
        <f>HLOOKUP(AH$9,'[1]Prog Total'!$D$5:$BF$39,$A20,0)</f>
        <v>3000</v>
      </c>
      <c r="AI20" s="34">
        <f>HLOOKUP(AI$9,'[1]Prog Total'!$D$5:$BF$39,$A20,0)</f>
        <v>260.54840000000002</v>
      </c>
      <c r="AJ20" s="34">
        <f>HLOOKUP(AJ$9,'[1]Prog Total'!$D$5:$BF$39,$A20,0)</f>
        <v>682.35050000000001</v>
      </c>
      <c r="AK20" s="34">
        <f>HLOOKUP(AK$9,'[1]Prog Total'!$D$5:$BF$39,$A20,0)</f>
        <v>0</v>
      </c>
      <c r="AL20" s="34">
        <f>HLOOKUP(AL$9,'[1]Prog Total'!$D$5:$BF$39,$A20,0)</f>
        <v>159.2979</v>
      </c>
      <c r="AM20" s="34">
        <f>HLOOKUP(AM$9,'[1]Prog Total'!$D$5:$BF$39,$A20,0)</f>
        <v>506.8125</v>
      </c>
      <c r="AN20" s="34">
        <f>HLOOKUP(AN$9,'[1]Prog Total'!$D$5:$BF$39,$A20,0)</f>
        <v>230.89960000000002</v>
      </c>
      <c r="AO20" s="34">
        <f>HLOOKUP(AO$9,'[1]Prog Total'!$D$5:$BF$39,$A20,0)</f>
        <v>34.497900000000001</v>
      </c>
      <c r="AP20" s="34">
        <f>HLOOKUP(AP$9,'[1]Prog Total'!$D$5:$BF$39,$A20,0)</f>
        <v>233.39830000000001</v>
      </c>
      <c r="AQ20" s="34">
        <f>HLOOKUP(AQ$9,'[1]Prog Total'!$D$5:$BF$39,$A20,0)</f>
        <v>74.896699999999996</v>
      </c>
      <c r="AR20" s="34">
        <f>HLOOKUP(AR$9,'[1]Prog Total'!$D$5:$BF$39,$A20,0)</f>
        <v>26.496300000000002</v>
      </c>
      <c r="AS20" s="34">
        <f>HLOOKUP(AS$9,'[1]Prog Total'!$D$5:$BF$39,$A20,0)</f>
        <v>224.09629999999999</v>
      </c>
      <c r="AT20" s="34">
        <f>HLOOKUP(AT$9,'[1]Prog Total'!$D$5:$BF$39,$A20,0)</f>
        <v>292.29589999999996</v>
      </c>
      <c r="AU20" s="34">
        <f>HLOOKUP(AU$9,'[1]Prog Total'!$D$5:$BF$39,$A20,0)</f>
        <v>185.17</v>
      </c>
      <c r="AV20" s="34">
        <f>HLOOKUP(AV$9,'[1]Prog Total'!$D$5:$BF$39,$A20,0)</f>
        <v>8.5738000000000003</v>
      </c>
      <c r="AW20" s="34">
        <f>HLOOKUP(AW$9,'[1]Prog Total'!$D$5:$BF$39,$A20,0)</f>
        <v>189.2208</v>
      </c>
      <c r="AX20" s="34">
        <f>HLOOKUP(AX$9,'[1]Prog Total'!$D$5:$BF$39,$A20,0)</f>
        <v>387.04920000000004</v>
      </c>
      <c r="AY20" s="34">
        <f>HLOOKUP(AY$9,'[1]Prog Total'!$D$5:$BF$39,$A20,0)</f>
        <v>757.8175</v>
      </c>
      <c r="AZ20" s="34">
        <f>HLOOKUP(AZ$9,'[1]Prog Total'!$D$5:$BF$39,$A20,0)</f>
        <v>700</v>
      </c>
      <c r="BA20" s="19">
        <f t="shared" si="0"/>
        <v>20518.615300000001</v>
      </c>
    </row>
    <row r="21" spans="1:60" ht="12" customHeight="1">
      <c r="A21" s="41">
        <v>15</v>
      </c>
      <c r="B21" s="18">
        <f t="shared" si="1"/>
        <v>45758</v>
      </c>
      <c r="C21" s="19">
        <f>HLOOKUP(C$9,'[1]Prog Total'!$D$5:$BF$39,$A21,0)</f>
        <v>0</v>
      </c>
      <c r="D21" s="19">
        <f>HLOOKUP(D$9,'[1]Prog Total'!$D$5:$BF$39,$A21,0)</f>
        <v>82.410399999999996</v>
      </c>
      <c r="E21" s="19">
        <f>HLOOKUP(E$9,'[1]Prog Total'!$D$5:$BF$39,$A21,0)</f>
        <v>0</v>
      </c>
      <c r="F21" s="19">
        <f>HLOOKUP(F$9,'[1]Prog Total'!$D$5:$BF$39,$A21,0)</f>
        <v>413.00080000000003</v>
      </c>
      <c r="G21" s="19">
        <f>HLOOKUP(G$9,'[1]Prog Total'!$D$5:$BF$39,$A21,0)</f>
        <v>0.29670000000000002</v>
      </c>
      <c r="H21" s="19">
        <f>HLOOKUP(H$9,'[1]Prog Total'!$D$5:$BF$39,$A21,0)</f>
        <v>52.0426</v>
      </c>
      <c r="I21" s="19">
        <f>HLOOKUP(I$9,'[1]Prog Total'!$D$5:$BF$39,$A21,0)</f>
        <v>70.698800000000006</v>
      </c>
      <c r="J21" s="19">
        <f>HLOOKUP(J$9,'[1]Prog Total'!$D$5:$BF$39,$A21,0)</f>
        <v>323.39669999999995</v>
      </c>
      <c r="K21" s="19">
        <f>HLOOKUP(K$9,'[1]Prog Total'!$D$5:$BF$39,$A21,0)</f>
        <v>32.002499999999998</v>
      </c>
      <c r="L21" s="19">
        <f>HLOOKUP(L$9,'[1]Prog Total'!$D$5:$BF$39,$A21,0)</f>
        <v>182.35339999999999</v>
      </c>
      <c r="M21" s="19">
        <f>HLOOKUP(M$9,'[1]Prog Total'!$D$5:$BF$39,$A21,0)</f>
        <v>382.7989</v>
      </c>
      <c r="N21" s="19">
        <f>HLOOKUP(N$9,'[1]Prog Total'!$D$5:$BF$39,$A21,0)</f>
        <v>1617.9133999999995</v>
      </c>
      <c r="O21" s="19">
        <f>HLOOKUP(O$9,'[1]Prog Total'!$D$5:$BF$39,$A21,0)</f>
        <v>1251.9497000000001</v>
      </c>
      <c r="P21" s="19">
        <f>HLOOKUP(P$9,'[1]Prog Total'!$D$5:$BF$39,$A21,0)</f>
        <v>303.34379999999999</v>
      </c>
      <c r="Q21" s="19">
        <f>HLOOKUP(Q$9,'[1]Prog Total'!$D$5:$BF$39,$A21,0)</f>
        <v>864.86419999999998</v>
      </c>
      <c r="R21" s="19">
        <f>HLOOKUP(R$9,'[1]Prog Total'!$D$5:$BF$39,$A21,0)</f>
        <v>647.13420000000008</v>
      </c>
      <c r="S21" s="19">
        <f>HLOOKUP(S$9,'[1]Prog Total'!$D$5:$BF$39,$A21,0)</f>
        <v>180.45499999999998</v>
      </c>
      <c r="T21" s="19">
        <f>HLOOKUP(T$9,'[1]Prog Total'!$D$5:$BF$39,$A21,0)</f>
        <v>324.15129999999999</v>
      </c>
      <c r="U21" s="19">
        <f>HLOOKUP(U$9,'[1]Prog Total'!$D$5:$BF$39,$A21,0)</f>
        <v>184.00119999999998</v>
      </c>
      <c r="V21" s="19">
        <f>HLOOKUP(V$9,'[1]Prog Total'!$D$5:$BF$39,$A21,0)</f>
        <v>41.998800000000003</v>
      </c>
      <c r="W21" s="19">
        <f>HLOOKUP(W$9,'[1]Prog Total'!$D$5:$BF$39,$A21,0)</f>
        <v>30.0138</v>
      </c>
      <c r="X21" s="19">
        <f>HLOOKUP(X$9,'[1]Prog Total'!$D$5:$BF$39,$A21,0)</f>
        <v>348.37209999999999</v>
      </c>
      <c r="Y21" s="19">
        <f>HLOOKUP(Y$9,'[1]Prog Total'!$D$5:$BF$39,$A21,0)</f>
        <v>452.89789999999999</v>
      </c>
      <c r="Z21" s="19">
        <f>HLOOKUP(Z$9,'[1]Prog Total'!$D$5:$BF$39,$A21,0)</f>
        <v>152.07040000000001</v>
      </c>
      <c r="AA21" s="19">
        <f>HLOOKUP(AA$9,'[1]Prog Total'!$D$5:$BF$39,$A21,0)</f>
        <v>4.7534000000000001</v>
      </c>
      <c r="AB21" s="19">
        <f>HLOOKUP(AB$9,'[1]Prog Total'!$D$5:$BF$39,$A21,0)</f>
        <v>0</v>
      </c>
      <c r="AC21" s="19">
        <f>HLOOKUP(AC$9,'[1]Prog Total'!$D$5:$BF$39,$A21,0)</f>
        <v>1099.9999</v>
      </c>
      <c r="AD21" s="19">
        <f>HLOOKUP(AD$9,'[1]Prog Total'!$D$5:$BF$39,$A21,0)</f>
        <v>2400.0007999999998</v>
      </c>
      <c r="AE21" s="19">
        <f>HLOOKUP(AE$9,'[1]Prog Total'!$D$5:$BF$39,$A21,0)</f>
        <v>0</v>
      </c>
      <c r="AF21" s="19">
        <f>HLOOKUP(AF$9,'[1]Prog Total'!$D$5:$BF$39,$A21,0)</f>
        <v>821.94510000000002</v>
      </c>
      <c r="AG21" s="19">
        <f>HLOOKUP(AG$9,'[1]Prog Total'!$D$5:$BF$39,$A21,0)</f>
        <v>295.60590000000002</v>
      </c>
      <c r="AH21" s="19">
        <f>HLOOKUP(AH$9,'[1]Prog Total'!$D$5:$BF$39,$A21,0)</f>
        <v>3000</v>
      </c>
      <c r="AI21" s="19">
        <f>HLOOKUP(AI$9,'[1]Prog Total'!$D$5:$BF$39,$A21,0)</f>
        <v>254.7688</v>
      </c>
      <c r="AJ21" s="19">
        <f>HLOOKUP(AJ$9,'[1]Prog Total'!$D$5:$BF$39,$A21,0)</f>
        <v>701.55670000000009</v>
      </c>
      <c r="AK21" s="19">
        <f>HLOOKUP(AK$9,'[1]Prog Total'!$D$5:$BF$39,$A21,0)</f>
        <v>0</v>
      </c>
      <c r="AL21" s="19">
        <f>HLOOKUP(AL$9,'[1]Prog Total'!$D$5:$BF$39,$A21,0)</f>
        <v>171.5992</v>
      </c>
      <c r="AM21" s="19">
        <f>HLOOKUP(AM$9,'[1]Prog Total'!$D$5:$BF$39,$A21,0)</f>
        <v>527.34829999999999</v>
      </c>
      <c r="AN21" s="19">
        <f>HLOOKUP(AN$9,'[1]Prog Total'!$D$5:$BF$39,$A21,0)</f>
        <v>241.89920000000001</v>
      </c>
      <c r="AO21" s="19">
        <f>HLOOKUP(AO$9,'[1]Prog Total'!$D$5:$BF$39,$A21,0)</f>
        <v>32.3996</v>
      </c>
      <c r="AP21" s="19">
        <f>HLOOKUP(AP$9,'[1]Prog Total'!$D$5:$BF$39,$A21,0)</f>
        <v>230.39709999999999</v>
      </c>
      <c r="AQ21" s="19">
        <f>HLOOKUP(AQ$9,'[1]Prog Total'!$D$5:$BF$39,$A21,0)</f>
        <v>80.296700000000001</v>
      </c>
      <c r="AR21" s="19">
        <f>HLOOKUP(AR$9,'[1]Prog Total'!$D$5:$BF$39,$A21,0)</f>
        <v>22.895800000000001</v>
      </c>
      <c r="AS21" s="19">
        <f>HLOOKUP(AS$9,'[1]Prog Total'!$D$5:$BF$39,$A21,0)</f>
        <v>252.8954</v>
      </c>
      <c r="AT21" s="19">
        <f>HLOOKUP(AT$9,'[1]Prog Total'!$D$5:$BF$39,$A21,0)</f>
        <v>307.09540000000004</v>
      </c>
      <c r="AU21" s="19">
        <f>HLOOKUP(AU$9,'[1]Prog Total'!$D$5:$BF$39,$A21,0)</f>
        <v>186.28210000000001</v>
      </c>
      <c r="AV21" s="19">
        <f>HLOOKUP(AV$9,'[1]Prog Total'!$D$5:$BF$39,$A21,0)</f>
        <v>8.6182999999999996</v>
      </c>
      <c r="AW21" s="19">
        <f>HLOOKUP(AW$9,'[1]Prog Total'!$D$5:$BF$39,$A21,0)</f>
        <v>194.22910000000002</v>
      </c>
      <c r="AX21" s="19">
        <f>HLOOKUP(AX$9,'[1]Prog Total'!$D$5:$BF$39,$A21,0)</f>
        <v>351.43630000000002</v>
      </c>
      <c r="AY21" s="19">
        <f>HLOOKUP(AY$9,'[1]Prog Total'!$D$5:$BF$39,$A21,0)</f>
        <v>765.2346</v>
      </c>
      <c r="AZ21" s="19">
        <f>HLOOKUP(AZ$9,'[1]Prog Total'!$D$5:$BF$39,$A21,0)</f>
        <v>649.99879999999996</v>
      </c>
      <c r="BA21" s="19">
        <f t="shared" si="0"/>
        <v>20539.423099999996</v>
      </c>
      <c r="BB21" s="1"/>
      <c r="BC21" s="1"/>
      <c r="BD21" s="1"/>
      <c r="BE21" s="1"/>
      <c r="BF21" s="1"/>
      <c r="BG21" s="1"/>
      <c r="BH21" s="1"/>
    </row>
    <row r="22" spans="1:60" s="38" customFormat="1">
      <c r="A22" s="42">
        <v>16</v>
      </c>
      <c r="B22" s="35">
        <f t="shared" si="1"/>
        <v>45759</v>
      </c>
      <c r="C22" s="34">
        <f>HLOOKUP(C$9,'[1]Prog Total'!$D$5:$BF$39,$A22,0)</f>
        <v>0</v>
      </c>
      <c r="D22" s="34">
        <f>HLOOKUP(D$9,'[1]Prog Total'!$D$5:$BF$39,$A22,0)</f>
        <v>75.713800000000006</v>
      </c>
      <c r="E22" s="34">
        <f>HLOOKUP(E$9,'[1]Prog Total'!$D$5:$BF$39,$A22,0)</f>
        <v>0</v>
      </c>
      <c r="F22" s="34">
        <f>HLOOKUP(F$9,'[1]Prog Total'!$D$5:$BF$39,$A22,0)</f>
        <v>439.3854</v>
      </c>
      <c r="G22" s="34">
        <f>HLOOKUP(G$9,'[1]Prog Total'!$D$5:$BF$39,$A22,0)</f>
        <v>0.29670000000000002</v>
      </c>
      <c r="H22" s="34">
        <f>HLOOKUP(H$9,'[1]Prog Total'!$D$5:$BF$39,$A22,0)</f>
        <v>42.0413</v>
      </c>
      <c r="I22" s="34">
        <f>HLOOKUP(I$9,'[1]Prog Total'!$D$5:$BF$39,$A22,0)</f>
        <v>70.872199999999992</v>
      </c>
      <c r="J22" s="34">
        <f>HLOOKUP(J$9,'[1]Prog Total'!$D$5:$BF$39,$A22,0)</f>
        <v>142.4992</v>
      </c>
      <c r="K22" s="34">
        <f>HLOOKUP(K$9,'[1]Prog Total'!$D$5:$BF$39,$A22,0)</f>
        <v>32.002499999999998</v>
      </c>
      <c r="L22" s="34">
        <f>HLOOKUP(L$9,'[1]Prog Total'!$D$5:$BF$39,$A22,0)</f>
        <v>199.39550000000003</v>
      </c>
      <c r="M22" s="34">
        <f>HLOOKUP(M$9,'[1]Prog Total'!$D$5:$BF$39,$A22,0)</f>
        <v>378.89049999999997</v>
      </c>
      <c r="N22" s="34">
        <f>HLOOKUP(N$9,'[1]Prog Total'!$D$5:$BF$39,$A22,0)</f>
        <v>1503.7826</v>
      </c>
      <c r="O22" s="34">
        <f>HLOOKUP(O$9,'[1]Prog Total'!$D$5:$BF$39,$A22,0)</f>
        <v>1325.8095999999998</v>
      </c>
      <c r="P22" s="34">
        <f>HLOOKUP(P$9,'[1]Prog Total'!$D$5:$BF$39,$A22,0)</f>
        <v>295.27379999999999</v>
      </c>
      <c r="Q22" s="34">
        <f>HLOOKUP(Q$9,'[1]Prog Total'!$D$5:$BF$39,$A22,0)</f>
        <v>865.00379999999984</v>
      </c>
      <c r="R22" s="34">
        <f>HLOOKUP(R$9,'[1]Prog Total'!$D$5:$BF$39,$A22,0)</f>
        <v>632</v>
      </c>
      <c r="S22" s="34">
        <f>HLOOKUP(S$9,'[1]Prog Total'!$D$5:$BF$39,$A22,0)</f>
        <v>192.36</v>
      </c>
      <c r="T22" s="34">
        <f>HLOOKUP(T$9,'[1]Prog Total'!$D$5:$BF$39,$A22,0)</f>
        <v>319.74920000000003</v>
      </c>
      <c r="U22" s="34">
        <f>HLOOKUP(U$9,'[1]Prog Total'!$D$5:$BF$39,$A22,0)</f>
        <v>185.00040000000001</v>
      </c>
      <c r="V22" s="34">
        <f>HLOOKUP(V$9,'[1]Prog Total'!$D$5:$BF$39,$A22,0)</f>
        <v>47.999600000000001</v>
      </c>
      <c r="W22" s="34">
        <f>HLOOKUP(W$9,'[1]Prog Total'!$D$5:$BF$39,$A22,0)</f>
        <v>29.998799999999999</v>
      </c>
      <c r="X22" s="34">
        <f>HLOOKUP(X$9,'[1]Prog Total'!$D$5:$BF$39,$A22,0)</f>
        <v>329.66460000000001</v>
      </c>
      <c r="Y22" s="34">
        <f>HLOOKUP(Y$9,'[1]Prog Total'!$D$5:$BF$39,$A22,0)</f>
        <v>403.89789999999999</v>
      </c>
      <c r="Z22" s="34">
        <f>HLOOKUP(Z$9,'[1]Prog Total'!$D$5:$BF$39,$A22,0)</f>
        <v>156.4571</v>
      </c>
      <c r="AA22" s="34">
        <f>HLOOKUP(AA$9,'[1]Prog Total'!$D$5:$BF$39,$A22,0)</f>
        <v>6.8853999999999997</v>
      </c>
      <c r="AB22" s="34">
        <f>HLOOKUP(AB$9,'[1]Prog Total'!$D$5:$BF$39,$A22,0)</f>
        <v>106.25</v>
      </c>
      <c r="AC22" s="34">
        <f>HLOOKUP(AC$9,'[1]Prog Total'!$D$5:$BF$39,$A22,0)</f>
        <v>1141.6667</v>
      </c>
      <c r="AD22" s="34">
        <f>HLOOKUP(AD$9,'[1]Prog Total'!$D$5:$BF$39,$A22,0)</f>
        <v>2313.41</v>
      </c>
      <c r="AE22" s="34">
        <f>HLOOKUP(AE$9,'[1]Prog Total'!$D$5:$BF$39,$A22,0)</f>
        <v>0</v>
      </c>
      <c r="AF22" s="34">
        <f>HLOOKUP(AF$9,'[1]Prog Total'!$D$5:$BF$39,$A22,0)</f>
        <v>335</v>
      </c>
      <c r="AG22" s="34">
        <f>HLOOKUP(AG$9,'[1]Prog Total'!$D$5:$BF$39,$A22,0)</f>
        <v>287.20460000000003</v>
      </c>
      <c r="AH22" s="34">
        <f>HLOOKUP(AH$9,'[1]Prog Total'!$D$5:$BF$39,$A22,0)</f>
        <v>4500.0007999999998</v>
      </c>
      <c r="AI22" s="34">
        <f>HLOOKUP(AI$9,'[1]Prog Total'!$D$5:$BF$39,$A22,0)</f>
        <v>275.27289999999999</v>
      </c>
      <c r="AJ22" s="34">
        <f>HLOOKUP(AJ$9,'[1]Prog Total'!$D$5:$BF$39,$A22,0)</f>
        <v>824.12789999999995</v>
      </c>
      <c r="AK22" s="34">
        <f>HLOOKUP(AK$9,'[1]Prog Total'!$D$5:$BF$39,$A22,0)</f>
        <v>0</v>
      </c>
      <c r="AL22" s="34">
        <f>HLOOKUP(AL$9,'[1]Prog Total'!$D$5:$BF$39,$A22,0)</f>
        <v>162.29750000000001</v>
      </c>
      <c r="AM22" s="34">
        <f>HLOOKUP(AM$9,'[1]Prog Total'!$D$5:$BF$39,$A22,0)</f>
        <v>547.70330000000001</v>
      </c>
      <c r="AN22" s="34">
        <f>HLOOKUP(AN$9,'[1]Prog Total'!$D$5:$BF$39,$A22,0)</f>
        <v>238.09829999999999</v>
      </c>
      <c r="AO22" s="34">
        <f>HLOOKUP(AO$9,'[1]Prog Total'!$D$5:$BF$39,$A22,0)</f>
        <v>37.298299999999998</v>
      </c>
      <c r="AP22" s="34">
        <f>HLOOKUP(AP$9,'[1]Prog Total'!$D$5:$BF$39,$A22,0)</f>
        <v>234.99879999999999</v>
      </c>
      <c r="AQ22" s="34">
        <f>HLOOKUP(AQ$9,'[1]Prog Total'!$D$5:$BF$39,$A22,0)</f>
        <v>79.995000000000005</v>
      </c>
      <c r="AR22" s="34">
        <f>HLOOKUP(AR$9,'[1]Prog Total'!$D$5:$BF$39,$A22,0)</f>
        <v>20.295400000000001</v>
      </c>
      <c r="AS22" s="34">
        <f>HLOOKUP(AS$9,'[1]Prog Total'!$D$5:$BF$39,$A22,0)</f>
        <v>241.49709999999999</v>
      </c>
      <c r="AT22" s="34">
        <f>HLOOKUP(AT$9,'[1]Prog Total'!$D$5:$BF$39,$A22,0)</f>
        <v>309.19760000000002</v>
      </c>
      <c r="AU22" s="34">
        <f>HLOOKUP(AU$9,'[1]Prog Total'!$D$5:$BF$39,$A22,0)</f>
        <v>192.69</v>
      </c>
      <c r="AV22" s="34">
        <f>HLOOKUP(AV$9,'[1]Prog Total'!$D$5:$BF$39,$A22,0)</f>
        <v>8.0525000000000002</v>
      </c>
      <c r="AW22" s="34">
        <f>HLOOKUP(AW$9,'[1]Prog Total'!$D$5:$BF$39,$A22,0)</f>
        <v>194.3783</v>
      </c>
      <c r="AX22" s="34">
        <f>HLOOKUP(AX$9,'[1]Prog Total'!$D$5:$BF$39,$A22,0)</f>
        <v>361.73</v>
      </c>
      <c r="AY22" s="34">
        <f>HLOOKUP(AY$9,'[1]Prog Total'!$D$5:$BF$39,$A22,0)</f>
        <v>870.32500000000005</v>
      </c>
      <c r="AZ22" s="34">
        <f>HLOOKUP(AZ$9,'[1]Prog Total'!$D$5:$BF$39,$A22,0)</f>
        <v>700</v>
      </c>
      <c r="BA22" s="19">
        <f t="shared" si="0"/>
        <v>21656.469900000004</v>
      </c>
    </row>
    <row r="23" spans="1:60">
      <c r="A23" s="41">
        <v>17</v>
      </c>
      <c r="B23" s="18">
        <f t="shared" si="1"/>
        <v>45760</v>
      </c>
      <c r="C23" s="19">
        <f>HLOOKUP(C$9,'[1]Prog Total'!$D$5:$BF$39,$A23,0)</f>
        <v>0</v>
      </c>
      <c r="D23" s="19">
        <f>HLOOKUP(D$9,'[1]Prog Total'!$D$5:$BF$39,$A23,0)</f>
        <v>71.501300000000001</v>
      </c>
      <c r="E23" s="19">
        <f>HLOOKUP(E$9,'[1]Prog Total'!$D$5:$BF$39,$A23,0)</f>
        <v>0</v>
      </c>
      <c r="F23" s="19">
        <f>HLOOKUP(F$9,'[1]Prog Total'!$D$5:$BF$39,$A23,0)</f>
        <v>481.89959999999996</v>
      </c>
      <c r="G23" s="19">
        <f>HLOOKUP(G$9,'[1]Prog Total'!$D$5:$BF$39,$A23,0)</f>
        <v>0.22670000000000001</v>
      </c>
      <c r="H23" s="19">
        <f>HLOOKUP(H$9,'[1]Prog Total'!$D$5:$BF$39,$A23,0)</f>
        <v>43.330399999999997</v>
      </c>
      <c r="I23" s="19">
        <f>HLOOKUP(I$9,'[1]Prog Total'!$D$5:$BF$39,$A23,0)</f>
        <v>76.209199999999996</v>
      </c>
      <c r="J23" s="19">
        <f>HLOOKUP(J$9,'[1]Prog Total'!$D$5:$BF$39,$A23,0)</f>
        <v>183.99959999999999</v>
      </c>
      <c r="K23" s="19">
        <f>HLOOKUP(K$9,'[1]Prog Total'!$D$5:$BF$39,$A23,0)</f>
        <v>44.999200000000002</v>
      </c>
      <c r="L23" s="19">
        <f>HLOOKUP(L$9,'[1]Prog Total'!$D$5:$BF$39,$A23,0)</f>
        <v>203.06470000000002</v>
      </c>
      <c r="M23" s="19">
        <f>HLOOKUP(M$9,'[1]Prog Total'!$D$5:$BF$39,$A23,0)</f>
        <v>371.58709999999996</v>
      </c>
      <c r="N23" s="19">
        <f>HLOOKUP(N$9,'[1]Prog Total'!$D$5:$BF$39,$A23,0)</f>
        <v>1523.7421000000002</v>
      </c>
      <c r="O23" s="19">
        <f>HLOOKUP(O$9,'[1]Prog Total'!$D$5:$BF$39,$A23,0)</f>
        <v>1262.8210000000001</v>
      </c>
      <c r="P23" s="19">
        <f>HLOOKUP(P$9,'[1]Prog Total'!$D$5:$BF$39,$A23,0)</f>
        <v>208.95830000000001</v>
      </c>
      <c r="Q23" s="19">
        <f>HLOOKUP(Q$9,'[1]Prog Total'!$D$5:$BF$39,$A23,0)</f>
        <v>861.67</v>
      </c>
      <c r="R23" s="19">
        <f>HLOOKUP(R$9,'[1]Prog Total'!$D$5:$BF$39,$A23,0)</f>
        <v>576.70040000000006</v>
      </c>
      <c r="S23" s="19">
        <f>HLOOKUP(S$9,'[1]Prog Total'!$D$5:$BF$39,$A23,0)</f>
        <v>166.41669999999999</v>
      </c>
      <c r="T23" s="19">
        <f>HLOOKUP(T$9,'[1]Prog Total'!$D$5:$BF$39,$A23,0)</f>
        <v>276.6508</v>
      </c>
      <c r="U23" s="19">
        <f>HLOOKUP(U$9,'[1]Prog Total'!$D$5:$BF$39,$A23,0)</f>
        <v>131.04169999999999</v>
      </c>
      <c r="V23" s="19">
        <f>HLOOKUP(V$9,'[1]Prog Total'!$D$5:$BF$39,$A23,0)</f>
        <v>34</v>
      </c>
      <c r="W23" s="19">
        <f>HLOOKUP(W$9,'[1]Prog Total'!$D$5:$BF$39,$A23,0)</f>
        <v>24.3917</v>
      </c>
      <c r="X23" s="19">
        <f>HLOOKUP(X$9,'[1]Prog Total'!$D$5:$BF$39,$A23,0)</f>
        <v>409.00079999999997</v>
      </c>
      <c r="Y23" s="19">
        <f>HLOOKUP(Y$9,'[1]Prog Total'!$D$5:$BF$39,$A23,0)</f>
        <v>279.00040000000001</v>
      </c>
      <c r="Z23" s="19">
        <f>HLOOKUP(Z$9,'[1]Prog Total'!$D$5:$BF$39,$A23,0)</f>
        <v>156.9992</v>
      </c>
      <c r="AA23" s="19">
        <f>HLOOKUP(AA$9,'[1]Prog Total'!$D$5:$BF$39,$A23,0)</f>
        <v>4.0007999999999999</v>
      </c>
      <c r="AB23" s="19">
        <f>HLOOKUP(AB$9,'[1]Prog Total'!$D$5:$BF$39,$A23,0)</f>
        <v>340.00130000000001</v>
      </c>
      <c r="AC23" s="19">
        <f>HLOOKUP(AC$9,'[1]Prog Total'!$D$5:$BF$39,$A23,0)</f>
        <v>1099.9992</v>
      </c>
      <c r="AD23" s="19">
        <f>HLOOKUP(AD$9,'[1]Prog Total'!$D$5:$BF$39,$A23,0)</f>
        <v>2450.0003999999999</v>
      </c>
      <c r="AE23" s="19">
        <f>HLOOKUP(AE$9,'[1]Prog Total'!$D$5:$BF$39,$A23,0)</f>
        <v>0</v>
      </c>
      <c r="AF23" s="19">
        <f>HLOOKUP(AF$9,'[1]Prog Total'!$D$5:$BF$39,$A23,0)</f>
        <v>287.50080000000003</v>
      </c>
      <c r="AG23" s="19">
        <f>HLOOKUP(AG$9,'[1]Prog Total'!$D$5:$BF$39,$A23,0)</f>
        <v>279</v>
      </c>
      <c r="AH23" s="19">
        <f>HLOOKUP(AH$9,'[1]Prog Total'!$D$5:$BF$39,$A23,0)</f>
        <v>4500</v>
      </c>
      <c r="AI23" s="19">
        <f>HLOOKUP(AI$9,'[1]Prog Total'!$D$5:$BF$39,$A23,0)</f>
        <v>207.93679999999998</v>
      </c>
      <c r="AJ23" s="19">
        <f>HLOOKUP(AJ$9,'[1]Prog Total'!$D$5:$BF$39,$A23,0)</f>
        <v>478.95209999999997</v>
      </c>
      <c r="AK23" s="19">
        <f>HLOOKUP(AK$9,'[1]Prog Total'!$D$5:$BF$39,$A23,0)</f>
        <v>0</v>
      </c>
      <c r="AL23" s="19">
        <f>HLOOKUP(AL$9,'[1]Prog Total'!$D$5:$BF$39,$A23,0)</f>
        <v>152.4983</v>
      </c>
      <c r="AM23" s="19">
        <f>HLOOKUP(AM$9,'[1]Prog Total'!$D$5:$BF$39,$A23,0)</f>
        <v>459.04590000000002</v>
      </c>
      <c r="AN23" s="19">
        <f>HLOOKUP(AN$9,'[1]Prog Total'!$D$5:$BF$39,$A23,0)</f>
        <v>248.59829999999999</v>
      </c>
      <c r="AO23" s="19">
        <f>HLOOKUP(AO$9,'[1]Prog Total'!$D$5:$BF$39,$A23,0)</f>
        <v>32.297899999999998</v>
      </c>
      <c r="AP23" s="19">
        <f>HLOOKUP(AP$9,'[1]Prog Total'!$D$5:$BF$39,$A23,0)</f>
        <v>230.69739999999999</v>
      </c>
      <c r="AQ23" s="19">
        <f>HLOOKUP(AQ$9,'[1]Prog Total'!$D$5:$BF$39,$A23,0)</f>
        <v>103.51300000000001</v>
      </c>
      <c r="AR23" s="19">
        <f>HLOOKUP(AR$9,'[1]Prog Total'!$D$5:$BF$39,$A23,0)</f>
        <v>24.795400000000001</v>
      </c>
      <c r="AS23" s="19">
        <f>HLOOKUP(AS$9,'[1]Prog Total'!$D$5:$BF$39,$A23,0)</f>
        <v>327.69630000000001</v>
      </c>
      <c r="AT23" s="19">
        <f>HLOOKUP(AT$9,'[1]Prog Total'!$D$5:$BF$39,$A23,0)</f>
        <v>384.8954</v>
      </c>
      <c r="AU23" s="19">
        <f>HLOOKUP(AU$9,'[1]Prog Total'!$D$5:$BF$39,$A23,0)</f>
        <v>129.60380000000001</v>
      </c>
      <c r="AV23" s="19">
        <f>HLOOKUP(AV$9,'[1]Prog Total'!$D$5:$BF$39,$A23,0)</f>
        <v>5.5533000000000001</v>
      </c>
      <c r="AW23" s="19">
        <f>HLOOKUP(AW$9,'[1]Prog Total'!$D$5:$BF$39,$A23,0)</f>
        <v>186.53100000000001</v>
      </c>
      <c r="AX23" s="19">
        <f>HLOOKUP(AX$9,'[1]Prog Total'!$D$5:$BF$39,$A23,0)</f>
        <v>335.99959999999999</v>
      </c>
      <c r="AY23" s="19">
        <f>HLOOKUP(AY$9,'[1]Prog Total'!$D$5:$BF$39,$A23,0)</f>
        <v>751.0009</v>
      </c>
      <c r="AZ23" s="19">
        <f>HLOOKUP(AZ$9,'[1]Prog Total'!$D$5:$BF$39,$A23,0)</f>
        <v>750</v>
      </c>
      <c r="BA23" s="19">
        <f t="shared" si="0"/>
        <v>21158.328799999999</v>
      </c>
      <c r="BB23" s="1"/>
      <c r="BC23" s="1"/>
      <c r="BD23" s="1"/>
      <c r="BE23" s="1"/>
      <c r="BF23" s="1"/>
      <c r="BG23" s="1"/>
      <c r="BH23" s="1"/>
    </row>
    <row r="24" spans="1:60" s="38" customFormat="1">
      <c r="A24" s="41">
        <v>18</v>
      </c>
      <c r="B24" s="35">
        <f t="shared" si="1"/>
        <v>45761</v>
      </c>
      <c r="C24" s="34">
        <f>HLOOKUP(C$9,'[1]Prog Total'!$D$5:$BF$39,$A24,0)</f>
        <v>0</v>
      </c>
      <c r="D24" s="34">
        <f>HLOOKUP(D$9,'[1]Prog Total'!$D$5:$BF$39,$A24,0)</f>
        <v>77.302899999999994</v>
      </c>
      <c r="E24" s="34">
        <f>HLOOKUP(E$9,'[1]Prog Total'!$D$5:$BF$39,$A24,0)</f>
        <v>0</v>
      </c>
      <c r="F24" s="34">
        <f>HLOOKUP(F$9,'[1]Prog Total'!$D$5:$BF$39,$A24,0)</f>
        <v>417.30079999999998</v>
      </c>
      <c r="G24" s="34">
        <f>HLOOKUP(G$9,'[1]Prog Total'!$D$5:$BF$39,$A24,0)</f>
        <v>0.22670000000000001</v>
      </c>
      <c r="H24" s="34">
        <f>HLOOKUP(H$9,'[1]Prog Total'!$D$5:$BF$39,$A24,0)</f>
        <v>44.516300000000001</v>
      </c>
      <c r="I24" s="34">
        <f>HLOOKUP(I$9,'[1]Prog Total'!$D$5:$BF$39,$A24,0)</f>
        <v>59.480800000000002</v>
      </c>
      <c r="J24" s="34">
        <f>HLOOKUP(J$9,'[1]Prog Total'!$D$5:$BF$39,$A24,0)</f>
        <v>138.4975</v>
      </c>
      <c r="K24" s="34">
        <f>HLOOKUP(K$9,'[1]Prog Total'!$D$5:$BF$39,$A24,0)</f>
        <v>46.597499999999997</v>
      </c>
      <c r="L24" s="34">
        <f>HLOOKUP(L$9,'[1]Prog Total'!$D$5:$BF$39,$A24,0)</f>
        <v>194.61330000000001</v>
      </c>
      <c r="M24" s="34">
        <f>HLOOKUP(M$9,'[1]Prog Total'!$D$5:$BF$39,$A24,0)</f>
        <v>358.43880000000001</v>
      </c>
      <c r="N24" s="34">
        <f>HLOOKUP(N$9,'[1]Prog Total'!$D$5:$BF$39,$A24,0)</f>
        <v>1524.3387</v>
      </c>
      <c r="O24" s="34">
        <f>HLOOKUP(O$9,'[1]Prog Total'!$D$5:$BF$39,$A24,0)</f>
        <v>1302.6912</v>
      </c>
      <c r="P24" s="34">
        <f>HLOOKUP(P$9,'[1]Prog Total'!$D$5:$BF$39,$A24,0)</f>
        <v>206.00040000000001</v>
      </c>
      <c r="Q24" s="34">
        <f>HLOOKUP(Q$9,'[1]Prog Total'!$D$5:$BF$39,$A24,0)</f>
        <v>875.00209999999993</v>
      </c>
      <c r="R24" s="34">
        <f>HLOOKUP(R$9,'[1]Prog Total'!$D$5:$BF$39,$A24,0)</f>
        <v>578.4996000000001</v>
      </c>
      <c r="S24" s="34">
        <f>HLOOKUP(S$9,'[1]Prog Total'!$D$5:$BF$39,$A24,0)</f>
        <v>318.9151</v>
      </c>
      <c r="T24" s="34">
        <f>HLOOKUP(T$9,'[1]Prog Total'!$D$5:$BF$39,$A24,0)</f>
        <v>241.85040000000001</v>
      </c>
      <c r="U24" s="34">
        <f>HLOOKUP(U$9,'[1]Prog Total'!$D$5:$BF$39,$A24,0)</f>
        <v>91.999200000000002</v>
      </c>
      <c r="V24" s="34">
        <f>HLOOKUP(V$9,'[1]Prog Total'!$D$5:$BF$39,$A24,0)</f>
        <v>26.498799999999999</v>
      </c>
      <c r="W24" s="34">
        <f>HLOOKUP(W$9,'[1]Prog Total'!$D$5:$BF$39,$A24,0)</f>
        <v>15</v>
      </c>
      <c r="X24" s="34">
        <f>HLOOKUP(X$9,'[1]Prog Total'!$D$5:$BF$39,$A24,0)</f>
        <v>289.81459999999998</v>
      </c>
      <c r="Y24" s="34">
        <f>HLOOKUP(Y$9,'[1]Prog Total'!$D$5:$BF$39,$A24,0)</f>
        <v>397.58130000000006</v>
      </c>
      <c r="Z24" s="34">
        <f>HLOOKUP(Z$9,'[1]Prog Total'!$D$5:$BF$39,$A24,0)</f>
        <v>149.61420000000001</v>
      </c>
      <c r="AA24" s="34">
        <f>HLOOKUP(AA$9,'[1]Prog Total'!$D$5:$BF$39,$A24,0)</f>
        <v>3.92</v>
      </c>
      <c r="AB24" s="34">
        <f>HLOOKUP(AB$9,'[1]Prog Total'!$D$5:$BF$39,$A24,0)</f>
        <v>340</v>
      </c>
      <c r="AC24" s="34">
        <f>HLOOKUP(AC$9,'[1]Prog Total'!$D$5:$BF$39,$A24,0)</f>
        <v>1100</v>
      </c>
      <c r="AD24" s="34">
        <f>HLOOKUP(AD$9,'[1]Prog Total'!$D$5:$BF$39,$A24,0)</f>
        <v>2249.9994999999999</v>
      </c>
      <c r="AE24" s="34">
        <f>HLOOKUP(AE$9,'[1]Prog Total'!$D$5:$BF$39,$A24,0)</f>
        <v>0</v>
      </c>
      <c r="AF24" s="34">
        <f>HLOOKUP(AF$9,'[1]Prog Total'!$D$5:$BF$39,$A24,0)</f>
        <v>287.5</v>
      </c>
      <c r="AG24" s="34">
        <f>HLOOKUP(AG$9,'[1]Prog Total'!$D$5:$BF$39,$A24,0)</f>
        <v>253.66290000000001</v>
      </c>
      <c r="AH24" s="34">
        <f>HLOOKUP(AH$9,'[1]Prog Total'!$D$5:$BF$39,$A24,0)</f>
        <v>3999.9996000000001</v>
      </c>
      <c r="AI24" s="34">
        <f>HLOOKUP(AI$9,'[1]Prog Total'!$D$5:$BF$39,$A24,0)</f>
        <v>252.37880000000001</v>
      </c>
      <c r="AJ24" s="34">
        <f>HLOOKUP(AJ$9,'[1]Prog Total'!$D$5:$BF$39,$A24,0)</f>
        <v>467.21249999999998</v>
      </c>
      <c r="AK24" s="34">
        <f>HLOOKUP(AK$9,'[1]Prog Total'!$D$5:$BF$39,$A24,0)</f>
        <v>0</v>
      </c>
      <c r="AL24" s="34">
        <f>HLOOKUP(AL$9,'[1]Prog Total'!$D$5:$BF$39,$A24,0)</f>
        <v>106.7958</v>
      </c>
      <c r="AM24" s="34">
        <f>HLOOKUP(AM$9,'[1]Prog Total'!$D$5:$BF$39,$A24,0)</f>
        <v>418.97669999999999</v>
      </c>
      <c r="AN24" s="34">
        <f>HLOOKUP(AN$9,'[1]Prog Total'!$D$5:$BF$39,$A24,0)</f>
        <v>132.8963</v>
      </c>
      <c r="AO24" s="34">
        <f>HLOOKUP(AO$9,'[1]Prog Total'!$D$5:$BF$39,$A24,0)</f>
        <v>21.396699999999999</v>
      </c>
      <c r="AP24" s="34">
        <f>HLOOKUP(AP$9,'[1]Prog Total'!$D$5:$BF$39,$A24,0)</f>
        <v>229.8963</v>
      </c>
      <c r="AQ24" s="34">
        <f>HLOOKUP(AQ$9,'[1]Prog Total'!$D$5:$BF$39,$A24,0)</f>
        <v>67.39500000000001</v>
      </c>
      <c r="AR24" s="34">
        <f>HLOOKUP(AR$9,'[1]Prog Total'!$D$5:$BF$39,$A24,0)</f>
        <v>27.1967</v>
      </c>
      <c r="AS24" s="34">
        <f>HLOOKUP(AS$9,'[1]Prog Total'!$D$5:$BF$39,$A24,0)</f>
        <v>237.69499999999999</v>
      </c>
      <c r="AT24" s="34">
        <f>HLOOKUP(AT$9,'[1]Prog Total'!$D$5:$BF$39,$A24,0)</f>
        <v>278.39570000000003</v>
      </c>
      <c r="AU24" s="34">
        <f>HLOOKUP(AU$9,'[1]Prog Total'!$D$5:$BF$39,$A24,0)</f>
        <v>98.786299999999997</v>
      </c>
      <c r="AV24" s="34">
        <f>HLOOKUP(AV$9,'[1]Prog Total'!$D$5:$BF$39,$A24,0)</f>
        <v>2.7549999999999999</v>
      </c>
      <c r="AW24" s="34">
        <f>HLOOKUP(AW$9,'[1]Prog Total'!$D$5:$BF$39,$A24,0)</f>
        <v>177.14959999999999</v>
      </c>
      <c r="AX24" s="34">
        <f>HLOOKUP(AX$9,'[1]Prog Total'!$D$5:$BF$39,$A24,0)</f>
        <v>328.41539999999998</v>
      </c>
      <c r="AY24" s="34">
        <f>HLOOKUP(AY$9,'[1]Prog Total'!$D$5:$BF$39,$A24,0)</f>
        <v>760.18499999999995</v>
      </c>
      <c r="AZ24" s="34">
        <f>HLOOKUP(AZ$9,'[1]Prog Total'!$D$5:$BF$39,$A24,0)</f>
        <v>649.99959999999999</v>
      </c>
      <c r="BA24" s="19">
        <f t="shared" si="0"/>
        <v>19847.388600000006</v>
      </c>
    </row>
    <row r="25" spans="1:60">
      <c r="A25" s="42">
        <v>19</v>
      </c>
      <c r="B25" s="18">
        <f t="shared" si="1"/>
        <v>45762</v>
      </c>
      <c r="C25" s="19">
        <f>HLOOKUP(C$9,'[1]Prog Total'!$D$5:$BF$39,$A25,0)</f>
        <v>0</v>
      </c>
      <c r="D25" s="19">
        <f>HLOOKUP(D$9,'[1]Prog Total'!$D$5:$BF$39,$A25,0)</f>
        <v>71.900000000000006</v>
      </c>
      <c r="E25" s="19">
        <f>HLOOKUP(E$9,'[1]Prog Total'!$D$5:$BF$39,$A25,0)</f>
        <v>0</v>
      </c>
      <c r="F25" s="19">
        <f>HLOOKUP(F$9,'[1]Prog Total'!$D$5:$BF$39,$A25,0)</f>
        <v>405.96500000000003</v>
      </c>
      <c r="G25" s="19">
        <f>HLOOKUP(G$9,'[1]Prog Total'!$D$5:$BF$39,$A25,0)</f>
        <v>0.29670000000000002</v>
      </c>
      <c r="H25" s="19">
        <f>HLOOKUP(H$9,'[1]Prog Total'!$D$5:$BF$39,$A25,0)</f>
        <v>39.1205</v>
      </c>
      <c r="I25" s="19">
        <f>HLOOKUP(I$9,'[1]Prog Total'!$D$5:$BF$39,$A25,0)</f>
        <v>53.233400000000003</v>
      </c>
      <c r="J25" s="19">
        <f>HLOOKUP(J$9,'[1]Prog Total'!$D$5:$BF$39,$A25,0)</f>
        <v>130.61670000000001</v>
      </c>
      <c r="K25" s="19">
        <f>HLOOKUP(K$9,'[1]Prog Total'!$D$5:$BF$39,$A25,0)</f>
        <v>32.002499999999998</v>
      </c>
      <c r="L25" s="19">
        <f>HLOOKUP(L$9,'[1]Prog Total'!$D$5:$BF$39,$A25,0)</f>
        <v>165.9367</v>
      </c>
      <c r="M25" s="19">
        <f>HLOOKUP(M$9,'[1]Prog Total'!$D$5:$BF$39,$A25,0)</f>
        <v>335.47710000000001</v>
      </c>
      <c r="N25" s="19">
        <f>HLOOKUP(N$9,'[1]Prog Total'!$D$5:$BF$39,$A25,0)</f>
        <v>1472.9871000000001</v>
      </c>
      <c r="O25" s="19">
        <f>HLOOKUP(O$9,'[1]Prog Total'!$D$5:$BF$39,$A25,0)</f>
        <v>1302.0394999999999</v>
      </c>
      <c r="P25" s="19">
        <f>HLOOKUP(P$9,'[1]Prog Total'!$D$5:$BF$39,$A25,0)</f>
        <v>172.00130000000001</v>
      </c>
      <c r="Q25" s="19">
        <f>HLOOKUP(Q$9,'[1]Prog Total'!$D$5:$BF$39,$A25,0)</f>
        <v>830.00209999999993</v>
      </c>
      <c r="R25" s="19">
        <f>HLOOKUP(R$9,'[1]Prog Total'!$D$5:$BF$39,$A25,0)</f>
        <v>523.49880000000007</v>
      </c>
      <c r="S25" s="19">
        <f>HLOOKUP(S$9,'[1]Prog Total'!$D$5:$BF$39,$A25,0)</f>
        <v>163.875</v>
      </c>
      <c r="T25" s="19">
        <f>HLOOKUP(T$9,'[1]Prog Total'!$D$5:$BF$39,$A25,0)</f>
        <v>203.5496</v>
      </c>
      <c r="U25" s="19">
        <f>HLOOKUP(U$9,'[1]Prog Total'!$D$5:$BF$39,$A25,0)</f>
        <v>35.416699999999999</v>
      </c>
      <c r="V25" s="19">
        <f>HLOOKUP(V$9,'[1]Prog Total'!$D$5:$BF$39,$A25,0)</f>
        <v>12.498799999999999</v>
      </c>
      <c r="W25" s="19">
        <f>HLOOKUP(W$9,'[1]Prog Total'!$D$5:$BF$39,$A25,0)</f>
        <v>1.1333</v>
      </c>
      <c r="X25" s="19">
        <f>HLOOKUP(X$9,'[1]Prog Total'!$D$5:$BF$39,$A25,0)</f>
        <v>280.15289999999999</v>
      </c>
      <c r="Y25" s="19">
        <f>HLOOKUP(Y$9,'[1]Prog Total'!$D$5:$BF$39,$A25,0)</f>
        <v>342.29880000000003</v>
      </c>
      <c r="Z25" s="19">
        <f>HLOOKUP(Z$9,'[1]Prog Total'!$D$5:$BF$39,$A25,0)</f>
        <v>137.875</v>
      </c>
      <c r="AA25" s="19">
        <f>HLOOKUP(AA$9,'[1]Prog Total'!$D$5:$BF$39,$A25,0)</f>
        <v>0.11</v>
      </c>
      <c r="AB25" s="19">
        <f>HLOOKUP(AB$9,'[1]Prog Total'!$D$5:$BF$39,$A25,0)</f>
        <v>340</v>
      </c>
      <c r="AC25" s="19">
        <f>HLOOKUP(AC$9,'[1]Prog Total'!$D$5:$BF$39,$A25,0)</f>
        <v>1100</v>
      </c>
      <c r="AD25" s="19">
        <f>HLOOKUP(AD$9,'[1]Prog Total'!$D$5:$BF$39,$A25,0)</f>
        <v>2199.9991</v>
      </c>
      <c r="AE25" s="19">
        <f>HLOOKUP(AE$9,'[1]Prog Total'!$D$5:$BF$39,$A25,0)</f>
        <v>0</v>
      </c>
      <c r="AF25" s="19">
        <f>HLOOKUP(AF$9,'[1]Prog Total'!$D$5:$BF$39,$A25,0)</f>
        <v>275</v>
      </c>
      <c r="AG25" s="19">
        <f>HLOOKUP(AG$9,'[1]Prog Total'!$D$5:$BF$39,$A25,0)</f>
        <v>241.22329999999999</v>
      </c>
      <c r="AH25" s="19">
        <f>HLOOKUP(AH$9,'[1]Prog Total'!$D$5:$BF$39,$A25,0)</f>
        <v>2125</v>
      </c>
      <c r="AI25" s="19">
        <f>HLOOKUP(AI$9,'[1]Prog Total'!$D$5:$BF$39,$A25,0)</f>
        <v>215.68370000000002</v>
      </c>
      <c r="AJ25" s="19">
        <f>HLOOKUP(AJ$9,'[1]Prog Total'!$D$5:$BF$39,$A25,0)</f>
        <v>429.24590000000001</v>
      </c>
      <c r="AK25" s="19">
        <f>HLOOKUP(AK$9,'[1]Prog Total'!$D$5:$BF$39,$A25,0)</f>
        <v>0</v>
      </c>
      <c r="AL25" s="19">
        <f>HLOOKUP(AL$9,'[1]Prog Total'!$D$5:$BF$39,$A25,0)</f>
        <v>66.795400000000001</v>
      </c>
      <c r="AM25" s="19">
        <f>HLOOKUP(AM$9,'[1]Prog Total'!$D$5:$BF$39,$A25,0)</f>
        <v>369.57710000000003</v>
      </c>
      <c r="AN25" s="19">
        <f>HLOOKUP(AN$9,'[1]Prog Total'!$D$5:$BF$39,$A25,0)</f>
        <v>59.495399999999997</v>
      </c>
      <c r="AO25" s="19">
        <f>HLOOKUP(AO$9,'[1]Prog Total'!$D$5:$BF$39,$A25,0)</f>
        <v>10.994999999999999</v>
      </c>
      <c r="AP25" s="19">
        <f>HLOOKUP(AP$9,'[1]Prog Total'!$D$5:$BF$39,$A25,0)</f>
        <v>229.99539999999999</v>
      </c>
      <c r="AQ25" s="19">
        <f>HLOOKUP(AQ$9,'[1]Prog Total'!$D$5:$BF$39,$A25,0)</f>
        <v>51.695399999999999</v>
      </c>
      <c r="AR25" s="19">
        <f>HLOOKUP(AR$9,'[1]Prog Total'!$D$5:$BF$39,$A25,0)</f>
        <v>15.096299999999999</v>
      </c>
      <c r="AS25" s="19">
        <f>HLOOKUP(AS$9,'[1]Prog Total'!$D$5:$BF$39,$A25,0)</f>
        <v>231.59710000000001</v>
      </c>
      <c r="AT25" s="19">
        <f>HLOOKUP(AT$9,'[1]Prog Total'!$D$5:$BF$39,$A25,0)</f>
        <v>278.6934</v>
      </c>
      <c r="AU25" s="19">
        <f>HLOOKUP(AU$9,'[1]Prog Total'!$D$5:$BF$39,$A25,0)</f>
        <v>48.0608</v>
      </c>
      <c r="AV25" s="19">
        <f>HLOOKUP(AV$9,'[1]Prog Total'!$D$5:$BF$39,$A25,0)</f>
        <v>1.4803999999999999</v>
      </c>
      <c r="AW25" s="19">
        <f>HLOOKUP(AW$9,'[1]Prog Total'!$D$5:$BF$39,$A25,0)</f>
        <v>160.04750000000001</v>
      </c>
      <c r="AX25" s="19">
        <f>HLOOKUP(AX$9,'[1]Prog Total'!$D$5:$BF$39,$A25,0)</f>
        <v>306.9076</v>
      </c>
      <c r="AY25" s="19">
        <f>HLOOKUP(AY$9,'[1]Prog Total'!$D$5:$BF$39,$A25,0)</f>
        <v>662.06960000000004</v>
      </c>
      <c r="AZ25" s="19">
        <f>HLOOKUP(AZ$9,'[1]Prog Total'!$D$5:$BF$39,$A25,0)</f>
        <v>610.00080000000003</v>
      </c>
      <c r="BA25" s="19">
        <f t="shared" si="0"/>
        <v>16740.646700000005</v>
      </c>
      <c r="BB25" s="1"/>
      <c r="BC25" s="1"/>
      <c r="BD25" s="1"/>
      <c r="BE25" s="1"/>
      <c r="BF25" s="1"/>
      <c r="BG25" s="1"/>
      <c r="BH25" s="1"/>
    </row>
    <row r="26" spans="1:60" s="38" customFormat="1">
      <c r="A26" s="41">
        <v>20</v>
      </c>
      <c r="B26" s="35">
        <f t="shared" si="1"/>
        <v>45763</v>
      </c>
      <c r="C26" s="34">
        <f>HLOOKUP(C$9,'[1]Prog Total'!$D$5:$BF$39,$A26,0)</f>
        <v>0</v>
      </c>
      <c r="D26" s="34">
        <f>HLOOKUP(D$9,'[1]Prog Total'!$D$5:$BF$39,$A26,0)</f>
        <v>85.45</v>
      </c>
      <c r="E26" s="34">
        <f>HLOOKUP(E$9,'[1]Prog Total'!$D$5:$BF$39,$A26,0)</f>
        <v>0</v>
      </c>
      <c r="F26" s="34">
        <f>HLOOKUP(F$9,'[1]Prog Total'!$D$5:$BF$39,$A26,0)</f>
        <v>372.61080000000004</v>
      </c>
      <c r="G26" s="34">
        <f>HLOOKUP(G$9,'[1]Prog Total'!$D$5:$BF$39,$A26,0)</f>
        <v>0.29670000000000002</v>
      </c>
      <c r="H26" s="34">
        <f>HLOOKUP(H$9,'[1]Prog Total'!$D$5:$BF$39,$A26,0)</f>
        <v>33.037500000000001</v>
      </c>
      <c r="I26" s="34">
        <f>HLOOKUP(I$9,'[1]Prog Total'!$D$5:$BF$39,$A26,0)</f>
        <v>55.729199999999999</v>
      </c>
      <c r="J26" s="34">
        <f>HLOOKUP(J$9,'[1]Prog Total'!$D$5:$BF$39,$A26,0)</f>
        <v>173.69869999999997</v>
      </c>
      <c r="K26" s="34">
        <f>HLOOKUP(K$9,'[1]Prog Total'!$D$5:$BF$39,$A26,0)</f>
        <v>32.002499999999998</v>
      </c>
      <c r="L26" s="34">
        <f>HLOOKUP(L$9,'[1]Prog Total'!$D$5:$BF$39,$A26,0)</f>
        <v>174.4171</v>
      </c>
      <c r="M26" s="34">
        <f>HLOOKUP(M$9,'[1]Prog Total'!$D$5:$BF$39,$A26,0)</f>
        <v>352.87620000000004</v>
      </c>
      <c r="N26" s="34">
        <f>HLOOKUP(N$9,'[1]Prog Total'!$D$5:$BF$39,$A26,0)</f>
        <v>1466.6292000000001</v>
      </c>
      <c r="O26" s="34">
        <f>HLOOKUP(O$9,'[1]Prog Total'!$D$5:$BF$39,$A26,0)</f>
        <v>1222.5714</v>
      </c>
      <c r="P26" s="34">
        <f>HLOOKUP(P$9,'[1]Prog Total'!$D$5:$BF$39,$A26,0)</f>
        <v>177.3946</v>
      </c>
      <c r="Q26" s="34">
        <f>HLOOKUP(Q$9,'[1]Prog Total'!$D$5:$BF$39,$A26,0)</f>
        <v>810.005</v>
      </c>
      <c r="R26" s="34">
        <f>HLOOKUP(R$9,'[1]Prog Total'!$D$5:$BF$39,$A26,0)</f>
        <v>607.0003999999999</v>
      </c>
      <c r="S26" s="34">
        <f>HLOOKUP(S$9,'[1]Prog Total'!$D$5:$BF$39,$A26,0)</f>
        <v>309.08330000000001</v>
      </c>
      <c r="T26" s="34">
        <f>HLOOKUP(T$9,'[1]Prog Total'!$D$5:$BF$39,$A26,0)</f>
        <v>303.59960000000001</v>
      </c>
      <c r="U26" s="34">
        <f>HLOOKUP(U$9,'[1]Prog Total'!$D$5:$BF$39,$A26,0)</f>
        <v>150.00129999999999</v>
      </c>
      <c r="V26" s="34">
        <f>HLOOKUP(V$9,'[1]Prog Total'!$D$5:$BF$39,$A26,0)</f>
        <v>40.000799999999998</v>
      </c>
      <c r="W26" s="34">
        <f>HLOOKUP(W$9,'[1]Prog Total'!$D$5:$BF$39,$A26,0)</f>
        <v>20.997100000000003</v>
      </c>
      <c r="X26" s="34">
        <f>HLOOKUP(X$9,'[1]Prog Total'!$D$5:$BF$39,$A26,0)</f>
        <v>297.82580000000002</v>
      </c>
      <c r="Y26" s="34">
        <f>HLOOKUP(Y$9,'[1]Prog Total'!$D$5:$BF$39,$A26,0)</f>
        <v>436.7629</v>
      </c>
      <c r="Z26" s="34">
        <f>HLOOKUP(Z$9,'[1]Prog Total'!$D$5:$BF$39,$A26,0)</f>
        <v>151.66669999999999</v>
      </c>
      <c r="AA26" s="34">
        <f>HLOOKUP(AA$9,'[1]Prog Total'!$D$5:$BF$39,$A26,0)</f>
        <v>3.4058000000000002</v>
      </c>
      <c r="AB26" s="34">
        <f>HLOOKUP(AB$9,'[1]Prog Total'!$D$5:$BF$39,$A26,0)</f>
        <v>339.99919999999997</v>
      </c>
      <c r="AC26" s="34">
        <f>HLOOKUP(AC$9,'[1]Prog Total'!$D$5:$BF$39,$A26,0)</f>
        <v>1200.0008</v>
      </c>
      <c r="AD26" s="34">
        <f>HLOOKUP(AD$9,'[1]Prog Total'!$D$5:$BF$39,$A26,0)</f>
        <v>2200</v>
      </c>
      <c r="AE26" s="34">
        <f>HLOOKUP(AE$9,'[1]Prog Total'!$D$5:$BF$39,$A26,0)</f>
        <v>0</v>
      </c>
      <c r="AF26" s="34">
        <f>HLOOKUP(AF$9,'[1]Prog Total'!$D$5:$BF$39,$A26,0)</f>
        <v>25</v>
      </c>
      <c r="AG26" s="34">
        <f>HLOOKUP(AG$9,'[1]Prog Total'!$D$5:$BF$39,$A26,0)</f>
        <v>276.47710000000001</v>
      </c>
      <c r="AH26" s="34">
        <f>HLOOKUP(AH$9,'[1]Prog Total'!$D$5:$BF$39,$A26,0)</f>
        <v>3000</v>
      </c>
      <c r="AI26" s="34">
        <f>HLOOKUP(AI$9,'[1]Prog Total'!$D$5:$BF$39,$A26,0)</f>
        <v>249.78750000000002</v>
      </c>
      <c r="AJ26" s="34">
        <f>HLOOKUP(AJ$9,'[1]Prog Total'!$D$5:$BF$39,$A26,0)</f>
        <v>794.66960000000006</v>
      </c>
      <c r="AK26" s="34">
        <f>HLOOKUP(AK$9,'[1]Prog Total'!$D$5:$BF$39,$A26,0)</f>
        <v>0</v>
      </c>
      <c r="AL26" s="34">
        <f>HLOOKUP(AL$9,'[1]Prog Total'!$D$5:$BF$39,$A26,0)</f>
        <v>154.8946</v>
      </c>
      <c r="AM26" s="34">
        <f>HLOOKUP(AM$9,'[1]Prog Total'!$D$5:$BF$39,$A26,0)</f>
        <v>505.59370000000001</v>
      </c>
      <c r="AN26" s="34">
        <f>HLOOKUP(AN$9,'[1]Prog Total'!$D$5:$BF$39,$A26,0)</f>
        <v>220.99629999999999</v>
      </c>
      <c r="AO26" s="34">
        <f>HLOOKUP(AO$9,'[1]Prog Total'!$D$5:$BF$39,$A26,0)</f>
        <v>31.996300000000002</v>
      </c>
      <c r="AP26" s="34">
        <f>HLOOKUP(AP$9,'[1]Prog Total'!$D$5:$BF$39,$A26,0)</f>
        <v>232.99539999999999</v>
      </c>
      <c r="AQ26" s="34">
        <f>HLOOKUP(AQ$9,'[1]Prog Total'!$D$5:$BF$39,$A26,0)</f>
        <v>70.497100000000003</v>
      </c>
      <c r="AR26" s="34">
        <f>HLOOKUP(AR$9,'[1]Prog Total'!$D$5:$BF$39,$A26,0)</f>
        <v>26.194600000000001</v>
      </c>
      <c r="AS26" s="34">
        <f>HLOOKUP(AS$9,'[1]Prog Total'!$D$5:$BF$39,$A26,0)</f>
        <v>223.4967</v>
      </c>
      <c r="AT26" s="34">
        <f>HLOOKUP(AT$9,'[1]Prog Total'!$D$5:$BF$39,$A26,0)</f>
        <v>297.79379999999998</v>
      </c>
      <c r="AU26" s="34">
        <f>HLOOKUP(AU$9,'[1]Prog Total'!$D$5:$BF$39,$A26,0)</f>
        <v>185.91460000000001</v>
      </c>
      <c r="AV26" s="34">
        <f>HLOOKUP(AV$9,'[1]Prog Total'!$D$5:$BF$39,$A26,0)</f>
        <v>7.2758000000000003</v>
      </c>
      <c r="AW26" s="34">
        <f>HLOOKUP(AW$9,'[1]Prog Total'!$D$5:$BF$39,$A26,0)</f>
        <v>181.1842</v>
      </c>
      <c r="AX26" s="34">
        <f>HLOOKUP(AX$9,'[1]Prog Total'!$D$5:$BF$39,$A26,0)</f>
        <v>342.08710000000002</v>
      </c>
      <c r="AY26" s="34">
        <f>HLOOKUP(AY$9,'[1]Prog Total'!$D$5:$BF$39,$A26,0)</f>
        <v>717.97209999999995</v>
      </c>
      <c r="AZ26" s="34">
        <f>HLOOKUP(AZ$9,'[1]Prog Total'!$D$5:$BF$39,$A26,0)</f>
        <v>549.99919999999997</v>
      </c>
      <c r="BA26" s="19">
        <f t="shared" si="0"/>
        <v>19111.888299999995</v>
      </c>
    </row>
    <row r="27" spans="1:60">
      <c r="A27" s="41">
        <v>21</v>
      </c>
      <c r="B27" s="18">
        <f t="shared" si="1"/>
        <v>45764</v>
      </c>
      <c r="C27" s="19">
        <f>HLOOKUP(C$9,'[1]Prog Total'!$D$5:$BF$39,$A27,0)</f>
        <v>0</v>
      </c>
      <c r="D27" s="19">
        <f>HLOOKUP(D$9,'[1]Prog Total'!$D$5:$BF$39,$A27,0)</f>
        <v>57.700800000000001</v>
      </c>
      <c r="E27" s="19">
        <f>HLOOKUP(E$9,'[1]Prog Total'!$D$5:$BF$39,$A27,0)</f>
        <v>0</v>
      </c>
      <c r="F27" s="19">
        <f>HLOOKUP(F$9,'[1]Prog Total'!$D$5:$BF$39,$A27,0)</f>
        <v>352.9117</v>
      </c>
      <c r="G27" s="19">
        <f>HLOOKUP(G$9,'[1]Prog Total'!$D$5:$BF$39,$A27,0)</f>
        <v>0.29670000000000002</v>
      </c>
      <c r="H27" s="19">
        <f>HLOOKUP(H$9,'[1]Prog Total'!$D$5:$BF$39,$A27,0)</f>
        <v>51.313400000000001</v>
      </c>
      <c r="I27" s="19">
        <f>HLOOKUP(I$9,'[1]Prog Total'!$D$5:$BF$39,$A27,0)</f>
        <v>67.052899999999994</v>
      </c>
      <c r="J27" s="19">
        <f>HLOOKUP(J$9,'[1]Prog Total'!$D$5:$BF$39,$A27,0)</f>
        <v>169.80629999999999</v>
      </c>
      <c r="K27" s="19">
        <f>HLOOKUP(K$9,'[1]Prog Total'!$D$5:$BF$39,$A27,0)</f>
        <v>32.002499999999998</v>
      </c>
      <c r="L27" s="19">
        <f>HLOOKUP(L$9,'[1]Prog Total'!$D$5:$BF$39,$A27,0)</f>
        <v>235.27340000000001</v>
      </c>
      <c r="M27" s="19">
        <f>HLOOKUP(M$9,'[1]Prog Total'!$D$5:$BF$39,$A27,0)</f>
        <v>356.76460000000003</v>
      </c>
      <c r="N27" s="19">
        <f>HLOOKUP(N$9,'[1]Prog Total'!$D$5:$BF$39,$A27,0)</f>
        <v>1578.2804000000001</v>
      </c>
      <c r="O27" s="19">
        <f>HLOOKUP(O$9,'[1]Prog Total'!$D$5:$BF$39,$A27,0)</f>
        <v>1369.9423999999999</v>
      </c>
      <c r="P27" s="19">
        <f>HLOOKUP(P$9,'[1]Prog Total'!$D$5:$BF$39,$A27,0)</f>
        <v>183.40790000000001</v>
      </c>
      <c r="Q27" s="19">
        <f>HLOOKUP(Q$9,'[1]Prog Total'!$D$5:$BF$39,$A27,0)</f>
        <v>815.00169999999991</v>
      </c>
      <c r="R27" s="19">
        <f>HLOOKUP(R$9,'[1]Prog Total'!$D$5:$BF$39,$A27,0)</f>
        <v>622.0009</v>
      </c>
      <c r="S27" s="19">
        <f>HLOOKUP(S$9,'[1]Prog Total'!$D$5:$BF$39,$A27,0)</f>
        <v>210.45870000000002</v>
      </c>
      <c r="T27" s="19">
        <f>HLOOKUP(T$9,'[1]Prog Total'!$D$5:$BF$39,$A27,0)</f>
        <v>348.34879999999998</v>
      </c>
      <c r="U27" s="19">
        <f>HLOOKUP(U$9,'[1]Prog Total'!$D$5:$BF$39,$A27,0)</f>
        <v>161.9992</v>
      </c>
      <c r="V27" s="19">
        <f>HLOOKUP(V$9,'[1]Prog Total'!$D$5:$BF$39,$A27,0)</f>
        <v>44.999099999999999</v>
      </c>
      <c r="W27" s="19">
        <f>HLOOKUP(W$9,'[1]Prog Total'!$D$5:$BF$39,$A27,0)</f>
        <v>22.0396</v>
      </c>
      <c r="X27" s="19">
        <f>HLOOKUP(X$9,'[1]Prog Total'!$D$5:$BF$39,$A27,0)</f>
        <v>302.81959999999998</v>
      </c>
      <c r="Y27" s="19">
        <f>HLOOKUP(Y$9,'[1]Prog Total'!$D$5:$BF$39,$A27,0)</f>
        <v>443.24090000000001</v>
      </c>
      <c r="Z27" s="19">
        <f>HLOOKUP(Z$9,'[1]Prog Total'!$D$5:$BF$39,$A27,0)</f>
        <v>148.5821</v>
      </c>
      <c r="AA27" s="19">
        <f>HLOOKUP(AA$9,'[1]Prog Total'!$D$5:$BF$39,$A27,0)</f>
        <v>7.5242000000000004</v>
      </c>
      <c r="AB27" s="19">
        <f>HLOOKUP(AB$9,'[1]Prog Total'!$D$5:$BF$39,$A27,0)</f>
        <v>340</v>
      </c>
      <c r="AC27" s="19">
        <f>HLOOKUP(AC$9,'[1]Prog Total'!$D$5:$BF$39,$A27,0)</f>
        <v>1200</v>
      </c>
      <c r="AD27" s="19">
        <f>HLOOKUP(AD$9,'[1]Prog Total'!$D$5:$BF$39,$A27,0)</f>
        <v>2200.0000999999997</v>
      </c>
      <c r="AE27" s="19">
        <f>HLOOKUP(AE$9,'[1]Prog Total'!$D$5:$BF$39,$A27,0)</f>
        <v>0</v>
      </c>
      <c r="AF27" s="19">
        <f>HLOOKUP(AF$9,'[1]Prog Total'!$D$5:$BF$39,$A27,0)</f>
        <v>255</v>
      </c>
      <c r="AG27" s="19">
        <f>HLOOKUP(AG$9,'[1]Prog Total'!$D$5:$BF$39,$A27,0)</f>
        <v>242.69630000000001</v>
      </c>
      <c r="AH27" s="19">
        <f>HLOOKUP(AH$9,'[1]Prog Total'!$D$5:$BF$39,$A27,0)</f>
        <v>3200.0009</v>
      </c>
      <c r="AI27" s="19">
        <f>HLOOKUP(AI$9,'[1]Prog Total'!$D$5:$BF$39,$A27,0)</f>
        <v>257.33999999999997</v>
      </c>
      <c r="AJ27" s="19">
        <f>HLOOKUP(AJ$9,'[1]Prog Total'!$D$5:$BF$39,$A27,0)</f>
        <v>795.01960000000008</v>
      </c>
      <c r="AK27" s="19">
        <f>HLOOKUP(AK$9,'[1]Prog Total'!$D$5:$BF$39,$A27,0)</f>
        <v>0</v>
      </c>
      <c r="AL27" s="19">
        <f>HLOOKUP(AL$9,'[1]Prog Total'!$D$5:$BF$39,$A27,0)</f>
        <v>151.3963</v>
      </c>
      <c r="AM27" s="19">
        <f>HLOOKUP(AM$9,'[1]Prog Total'!$D$5:$BF$39,$A27,0)</f>
        <v>515.17589999999996</v>
      </c>
      <c r="AN27" s="19">
        <f>HLOOKUP(AN$9,'[1]Prog Total'!$D$5:$BF$39,$A27,0)</f>
        <v>219.59539999999998</v>
      </c>
      <c r="AO27" s="19">
        <f>HLOOKUP(AO$9,'[1]Prog Total'!$D$5:$BF$39,$A27,0)</f>
        <v>32.194600000000001</v>
      </c>
      <c r="AP27" s="19">
        <f>HLOOKUP(AP$9,'[1]Prog Total'!$D$5:$BF$39,$A27,0)</f>
        <v>231.19630000000001</v>
      </c>
      <c r="AQ27" s="19">
        <f>HLOOKUP(AQ$9,'[1]Prog Total'!$D$5:$BF$39,$A27,0)</f>
        <v>77.394999999999996</v>
      </c>
      <c r="AR27" s="19">
        <f>HLOOKUP(AR$9,'[1]Prog Total'!$D$5:$BF$39,$A27,0)</f>
        <v>28.1967</v>
      </c>
      <c r="AS27" s="19">
        <f>HLOOKUP(AS$9,'[1]Prog Total'!$D$5:$BF$39,$A27,0)</f>
        <v>225.0967</v>
      </c>
      <c r="AT27" s="19">
        <f>HLOOKUP(AT$9,'[1]Prog Total'!$D$5:$BF$39,$A27,0)</f>
        <v>300.59380000000004</v>
      </c>
      <c r="AU27" s="19">
        <f>HLOOKUP(AU$9,'[1]Prog Total'!$D$5:$BF$39,$A27,0)</f>
        <v>186.75660000000002</v>
      </c>
      <c r="AV27" s="19">
        <f>HLOOKUP(AV$9,'[1]Prog Total'!$D$5:$BF$39,$A27,0)</f>
        <v>7.9496000000000002</v>
      </c>
      <c r="AW27" s="19">
        <f>HLOOKUP(AW$9,'[1]Prog Total'!$D$5:$BF$39,$A27,0)</f>
        <v>189.29040000000001</v>
      </c>
      <c r="AX27" s="19">
        <f>HLOOKUP(AX$9,'[1]Prog Total'!$D$5:$BF$39,$A27,0)</f>
        <v>340.35289999999998</v>
      </c>
      <c r="AY27" s="19">
        <f>HLOOKUP(AY$9,'[1]Prog Total'!$D$5:$BF$39,$A27,0)</f>
        <v>781.66800000000001</v>
      </c>
      <c r="AZ27" s="19">
        <f>HLOOKUP(AZ$9,'[1]Prog Total'!$D$5:$BF$39,$A27,0)</f>
        <v>549.99919999999997</v>
      </c>
      <c r="BA27" s="19">
        <f t="shared" si="0"/>
        <v>19908.682099999995</v>
      </c>
      <c r="BB27" s="1"/>
      <c r="BC27" s="1"/>
      <c r="BD27" s="1"/>
      <c r="BE27" s="1"/>
      <c r="BF27" s="1"/>
      <c r="BG27" s="1"/>
      <c r="BH27" s="1"/>
    </row>
    <row r="28" spans="1:60" s="38" customFormat="1">
      <c r="A28" s="42">
        <v>22</v>
      </c>
      <c r="B28" s="35">
        <f t="shared" si="1"/>
        <v>45765</v>
      </c>
      <c r="C28" s="34">
        <f>HLOOKUP(C$9,'[1]Prog Total'!$D$5:$BF$39,$A28,0)</f>
        <v>0</v>
      </c>
      <c r="D28" s="34">
        <f>HLOOKUP(D$9,'[1]Prog Total'!$D$5:$BF$39,$A28,0)</f>
        <v>58.496699999999997</v>
      </c>
      <c r="E28" s="34">
        <f>HLOOKUP(E$9,'[1]Prog Total'!$D$5:$BF$39,$A28,0)</f>
        <v>0</v>
      </c>
      <c r="F28" s="34">
        <f>HLOOKUP(F$9,'[1]Prog Total'!$D$5:$BF$39,$A28,0)</f>
        <v>382.59219999999999</v>
      </c>
      <c r="G28" s="34">
        <f>HLOOKUP(G$9,'[1]Prog Total'!$D$5:$BF$39,$A28,0)</f>
        <v>0.29670000000000002</v>
      </c>
      <c r="H28" s="34">
        <f>HLOOKUP(H$9,'[1]Prog Total'!$D$5:$BF$39,$A28,0)</f>
        <v>43.910900000000005</v>
      </c>
      <c r="I28" s="34">
        <f>HLOOKUP(I$9,'[1]Prog Total'!$D$5:$BF$39,$A28,0)</f>
        <v>69.319999999999993</v>
      </c>
      <c r="J28" s="34">
        <f>HLOOKUP(J$9,'[1]Prog Total'!$D$5:$BF$39,$A28,0)</f>
        <v>211.9975</v>
      </c>
      <c r="K28" s="34">
        <f>HLOOKUP(K$9,'[1]Prog Total'!$D$5:$BF$39,$A28,0)</f>
        <v>32.002499999999998</v>
      </c>
      <c r="L28" s="34">
        <f>HLOOKUP(L$9,'[1]Prog Total'!$D$5:$BF$39,$A28,0)</f>
        <v>203.6712</v>
      </c>
      <c r="M28" s="34">
        <f>HLOOKUP(M$9,'[1]Prog Total'!$D$5:$BF$39,$A28,0)</f>
        <v>357.32170000000002</v>
      </c>
      <c r="N28" s="34">
        <f>HLOOKUP(N$9,'[1]Prog Total'!$D$5:$BF$39,$A28,0)</f>
        <v>1517.4788000000003</v>
      </c>
      <c r="O28" s="34">
        <f>HLOOKUP(O$9,'[1]Prog Total'!$D$5:$BF$39,$A28,0)</f>
        <v>1300.548</v>
      </c>
      <c r="P28" s="34">
        <f>HLOOKUP(P$9,'[1]Prog Total'!$D$5:$BF$39,$A28,0)</f>
        <v>179.99959999999999</v>
      </c>
      <c r="Q28" s="34">
        <f>HLOOKUP(Q$9,'[1]Prog Total'!$D$5:$BF$39,$A28,0)</f>
        <v>829.99380000000008</v>
      </c>
      <c r="R28" s="34">
        <f>HLOOKUP(R$9,'[1]Prog Total'!$D$5:$BF$39,$A28,0)</f>
        <v>607.00040000000001</v>
      </c>
      <c r="S28" s="34">
        <f>HLOOKUP(S$9,'[1]Prog Total'!$D$5:$BF$39,$A28,0)</f>
        <v>162.5829</v>
      </c>
      <c r="T28" s="34">
        <f>HLOOKUP(T$9,'[1]Prog Total'!$D$5:$BF$39,$A28,0)</f>
        <v>315.15039999999999</v>
      </c>
      <c r="U28" s="34">
        <f>HLOOKUP(U$9,'[1]Prog Total'!$D$5:$BF$39,$A28,0)</f>
        <v>135.00040000000001</v>
      </c>
      <c r="V28" s="34">
        <f>HLOOKUP(V$9,'[1]Prog Total'!$D$5:$BF$39,$A28,0)</f>
        <v>44.000799999999998</v>
      </c>
      <c r="W28" s="34">
        <f>HLOOKUP(W$9,'[1]Prog Total'!$D$5:$BF$39,$A28,0)</f>
        <v>21.508299999999998</v>
      </c>
      <c r="X28" s="34">
        <f>HLOOKUP(X$9,'[1]Prog Total'!$D$5:$BF$39,$A28,0)</f>
        <v>364.68789999999996</v>
      </c>
      <c r="Y28" s="34">
        <f>HLOOKUP(Y$9,'[1]Prog Total'!$D$5:$BF$39,$A28,0)</f>
        <v>665.28089999999997</v>
      </c>
      <c r="Z28" s="34">
        <f>HLOOKUP(Z$9,'[1]Prog Total'!$D$5:$BF$39,$A28,0)</f>
        <v>148.55590000000001</v>
      </c>
      <c r="AA28" s="34">
        <f>HLOOKUP(AA$9,'[1]Prog Total'!$D$5:$BF$39,$A28,0)</f>
        <v>5.8063000000000002</v>
      </c>
      <c r="AB28" s="34">
        <f>HLOOKUP(AB$9,'[1]Prog Total'!$D$5:$BF$39,$A28,0)</f>
        <v>340</v>
      </c>
      <c r="AC28" s="34">
        <f>HLOOKUP(AC$9,'[1]Prog Total'!$D$5:$BF$39,$A28,0)</f>
        <v>1049.9994999999999</v>
      </c>
      <c r="AD28" s="34">
        <f>HLOOKUP(AD$9,'[1]Prog Total'!$D$5:$BF$39,$A28,0)</f>
        <v>2199.9982999999997</v>
      </c>
      <c r="AE28" s="34">
        <f>HLOOKUP(AE$9,'[1]Prog Total'!$D$5:$BF$39,$A28,0)</f>
        <v>0</v>
      </c>
      <c r="AF28" s="34">
        <f>HLOOKUP(AF$9,'[1]Prog Total'!$D$5:$BF$39,$A28,0)</f>
        <v>437.49790000000002</v>
      </c>
      <c r="AG28" s="34">
        <f>HLOOKUP(AG$9,'[1]Prog Total'!$D$5:$BF$39,$A28,0)</f>
        <v>256.67</v>
      </c>
      <c r="AH28" s="34">
        <f>HLOOKUP(AH$9,'[1]Prog Total'!$D$5:$BF$39,$A28,0)</f>
        <v>3875.0028999999995</v>
      </c>
      <c r="AI28" s="34">
        <f>HLOOKUP(AI$9,'[1]Prog Total'!$D$5:$BF$39,$A28,0)</f>
        <v>246.97669999999999</v>
      </c>
      <c r="AJ28" s="34">
        <f>HLOOKUP(AJ$9,'[1]Prog Total'!$D$5:$BF$39,$A28,0)</f>
        <v>780.00330000000008</v>
      </c>
      <c r="AK28" s="34">
        <f>HLOOKUP(AK$9,'[1]Prog Total'!$D$5:$BF$39,$A28,0)</f>
        <v>0</v>
      </c>
      <c r="AL28" s="34">
        <f>HLOOKUP(AL$9,'[1]Prog Total'!$D$5:$BF$39,$A28,0)</f>
        <v>162.4958</v>
      </c>
      <c r="AM28" s="34">
        <f>HLOOKUP(AM$9,'[1]Prog Total'!$D$5:$BF$39,$A28,0)</f>
        <v>502.0566</v>
      </c>
      <c r="AN28" s="34">
        <f>HLOOKUP(AN$9,'[1]Prog Total'!$D$5:$BF$39,$A28,0)</f>
        <v>221.69579999999999</v>
      </c>
      <c r="AO28" s="34">
        <f>HLOOKUP(AO$9,'[1]Prog Total'!$D$5:$BF$39,$A28,0)</f>
        <v>31.996700000000001</v>
      </c>
      <c r="AP28" s="34">
        <f>HLOOKUP(AP$9,'[1]Prog Total'!$D$5:$BF$39,$A28,0)</f>
        <v>228.3954</v>
      </c>
      <c r="AQ28" s="34">
        <f>HLOOKUP(AQ$9,'[1]Prog Total'!$D$5:$BF$39,$A28,0)</f>
        <v>80.5946</v>
      </c>
      <c r="AR28" s="34">
        <f>HLOOKUP(AR$9,'[1]Prog Total'!$D$5:$BF$39,$A28,0)</f>
        <v>22.0946</v>
      </c>
      <c r="AS28" s="34">
        <f>HLOOKUP(AS$9,'[1]Prog Total'!$D$5:$BF$39,$A28,0)</f>
        <v>243.69460000000001</v>
      </c>
      <c r="AT28" s="34">
        <f>HLOOKUP(AT$9,'[1]Prog Total'!$D$5:$BF$39,$A28,0)</f>
        <v>287.99669999999998</v>
      </c>
      <c r="AU28" s="34">
        <f>HLOOKUP(AU$9,'[1]Prog Total'!$D$5:$BF$39,$A28,0)</f>
        <v>188.34370000000001</v>
      </c>
      <c r="AV28" s="34">
        <f>HLOOKUP(AV$9,'[1]Prog Total'!$D$5:$BF$39,$A28,0)</f>
        <v>7.9245999999999999</v>
      </c>
      <c r="AW28" s="34">
        <f>HLOOKUP(AW$9,'[1]Prog Total'!$D$5:$BF$39,$A28,0)</f>
        <v>186.21129999999999</v>
      </c>
      <c r="AX28" s="34">
        <f>HLOOKUP(AX$9,'[1]Prog Total'!$D$5:$BF$39,$A28,0)</f>
        <v>337.23250000000002</v>
      </c>
      <c r="AY28" s="34">
        <f>HLOOKUP(AY$9,'[1]Prog Total'!$D$5:$BF$39,$A28,0)</f>
        <v>785.41010000000006</v>
      </c>
      <c r="AZ28" s="34">
        <f>HLOOKUP(AZ$9,'[1]Prog Total'!$D$5:$BF$39,$A28,0)</f>
        <v>820</v>
      </c>
      <c r="BA28" s="19">
        <f t="shared" si="0"/>
        <v>20949.4954</v>
      </c>
    </row>
    <row r="29" spans="1:60">
      <c r="A29" s="41">
        <v>23</v>
      </c>
      <c r="B29" s="18">
        <f t="shared" si="1"/>
        <v>45766</v>
      </c>
      <c r="C29" s="19">
        <f>HLOOKUP(C$9,'[1]Prog Total'!$D$5:$BF$39,$A29,0)</f>
        <v>0</v>
      </c>
      <c r="D29" s="19">
        <f>HLOOKUP(D$9,'[1]Prog Total'!$D$5:$BF$39,$A29,0)</f>
        <v>63.19</v>
      </c>
      <c r="E29" s="19">
        <f>HLOOKUP(E$9,'[1]Prog Total'!$D$5:$BF$39,$A29,0)</f>
        <v>0</v>
      </c>
      <c r="F29" s="19">
        <f>HLOOKUP(F$9,'[1]Prog Total'!$D$5:$BF$39,$A29,0)</f>
        <v>381.2063</v>
      </c>
      <c r="G29" s="19">
        <f>HLOOKUP(G$9,'[1]Prog Total'!$D$5:$BF$39,$A29,0)</f>
        <v>0.31709999999999999</v>
      </c>
      <c r="H29" s="19">
        <f>HLOOKUP(H$9,'[1]Prog Total'!$D$5:$BF$39,$A29,0)</f>
        <v>49.589599999999997</v>
      </c>
      <c r="I29" s="19">
        <f>HLOOKUP(I$9,'[1]Prog Total'!$D$5:$BF$39,$A29,0)</f>
        <v>74.912999999999997</v>
      </c>
      <c r="J29" s="19">
        <f>HLOOKUP(J$9,'[1]Prog Total'!$D$5:$BF$39,$A29,0)</f>
        <v>212.22500000000002</v>
      </c>
      <c r="K29" s="19">
        <f>HLOOKUP(K$9,'[1]Prog Total'!$D$5:$BF$39,$A29,0)</f>
        <v>32.9358</v>
      </c>
      <c r="L29" s="19">
        <f>HLOOKUP(L$9,'[1]Prog Total'!$D$5:$BF$39,$A29,0)</f>
        <v>194.37</v>
      </c>
      <c r="M29" s="19">
        <f>HLOOKUP(M$9,'[1]Prog Total'!$D$5:$BF$39,$A29,0)</f>
        <v>357.58010000000002</v>
      </c>
      <c r="N29" s="19">
        <f>HLOOKUP(N$9,'[1]Prog Total'!$D$5:$BF$39,$A29,0)</f>
        <v>1552.9141999999997</v>
      </c>
      <c r="O29" s="19">
        <f>HLOOKUP(O$9,'[1]Prog Total'!$D$5:$BF$39,$A29,0)</f>
        <v>1286.3265999999999</v>
      </c>
      <c r="P29" s="19">
        <f>HLOOKUP(P$9,'[1]Prog Total'!$D$5:$BF$39,$A29,0)</f>
        <v>230.4992</v>
      </c>
      <c r="Q29" s="19">
        <f>HLOOKUP(Q$9,'[1]Prog Total'!$D$5:$BF$39,$A29,0)</f>
        <v>845.00120000000004</v>
      </c>
      <c r="R29" s="19">
        <f>HLOOKUP(R$9,'[1]Prog Total'!$D$5:$BF$39,$A29,0)</f>
        <v>590.00080000000003</v>
      </c>
      <c r="S29" s="19">
        <f>HLOOKUP(S$9,'[1]Prog Total'!$D$5:$BF$39,$A29,0)</f>
        <v>172.66669999999999</v>
      </c>
      <c r="T29" s="19">
        <f>HLOOKUP(T$9,'[1]Prog Total'!$D$5:$BF$39,$A29,0)</f>
        <v>285.25080000000003</v>
      </c>
      <c r="U29" s="19">
        <f>HLOOKUP(U$9,'[1]Prog Total'!$D$5:$BF$39,$A29,0)</f>
        <v>96.333299999999994</v>
      </c>
      <c r="V29" s="19">
        <f>HLOOKUP(V$9,'[1]Prog Total'!$D$5:$BF$39,$A29,0)</f>
        <v>31.166699999999999</v>
      </c>
      <c r="W29" s="19">
        <f>HLOOKUP(W$9,'[1]Prog Total'!$D$5:$BF$39,$A29,0)</f>
        <v>15.404199999999999</v>
      </c>
      <c r="X29" s="19">
        <f>HLOOKUP(X$9,'[1]Prog Total'!$D$5:$BF$39,$A29,0)</f>
        <v>294.60289999999998</v>
      </c>
      <c r="Y29" s="19">
        <f>HLOOKUP(Y$9,'[1]Prog Total'!$D$5:$BF$39,$A29,0)</f>
        <v>449.22210000000001</v>
      </c>
      <c r="Z29" s="19">
        <f>HLOOKUP(Z$9,'[1]Prog Total'!$D$5:$BF$39,$A29,0)</f>
        <v>153.35579999999999</v>
      </c>
      <c r="AA29" s="19">
        <f>HLOOKUP(AA$9,'[1]Prog Total'!$D$5:$BF$39,$A29,0)</f>
        <v>5.3346</v>
      </c>
      <c r="AB29" s="19">
        <f>HLOOKUP(AB$9,'[1]Prog Total'!$D$5:$BF$39,$A29,0)</f>
        <v>355.00040000000001</v>
      </c>
      <c r="AC29" s="19">
        <f>HLOOKUP(AC$9,'[1]Prog Total'!$D$5:$BF$39,$A29,0)</f>
        <v>1149.9996000000001</v>
      </c>
      <c r="AD29" s="19">
        <f>HLOOKUP(AD$9,'[1]Prog Total'!$D$5:$BF$39,$A29,0)</f>
        <v>2300.0009</v>
      </c>
      <c r="AE29" s="19">
        <f>HLOOKUP(AE$9,'[1]Prog Total'!$D$5:$BF$39,$A29,0)</f>
        <v>0</v>
      </c>
      <c r="AF29" s="19">
        <f>HLOOKUP(AF$9,'[1]Prog Total'!$D$5:$BF$39,$A29,0)</f>
        <v>487.5</v>
      </c>
      <c r="AG29" s="19">
        <f>HLOOKUP(AG$9,'[1]Prog Total'!$D$5:$BF$39,$A29,0)</f>
        <v>292.67630000000003</v>
      </c>
      <c r="AH29" s="19">
        <f>HLOOKUP(AH$9,'[1]Prog Total'!$D$5:$BF$39,$A29,0)</f>
        <v>5000.0012999999999</v>
      </c>
      <c r="AI29" s="19">
        <f>HLOOKUP(AI$9,'[1]Prog Total'!$D$5:$BF$39,$A29,0)</f>
        <v>235.67249999999999</v>
      </c>
      <c r="AJ29" s="19">
        <f>HLOOKUP(AJ$9,'[1]Prog Total'!$D$5:$BF$39,$A29,0)</f>
        <v>617.47170000000006</v>
      </c>
      <c r="AK29" s="19">
        <f>HLOOKUP(AK$9,'[1]Prog Total'!$D$5:$BF$39,$A29,0)</f>
        <v>0</v>
      </c>
      <c r="AL29" s="19">
        <f>HLOOKUP(AL$9,'[1]Prog Total'!$D$5:$BF$39,$A29,0)</f>
        <v>92.495399999999989</v>
      </c>
      <c r="AM29" s="19">
        <f>HLOOKUP(AM$9,'[1]Prog Total'!$D$5:$BF$39,$A29,0)</f>
        <v>463.87679999999995</v>
      </c>
      <c r="AN29" s="19">
        <f>HLOOKUP(AN$9,'[1]Prog Total'!$D$5:$BF$39,$A29,0)</f>
        <v>192.99630000000002</v>
      </c>
      <c r="AO29" s="19">
        <f>HLOOKUP(AO$9,'[1]Prog Total'!$D$5:$BF$39,$A29,0)</f>
        <v>22.894600000000001</v>
      </c>
      <c r="AP29" s="19">
        <f>HLOOKUP(AP$9,'[1]Prog Total'!$D$5:$BF$39,$A29,0)</f>
        <v>231.39590000000001</v>
      </c>
      <c r="AQ29" s="19">
        <f>HLOOKUP(AQ$9,'[1]Prog Total'!$D$5:$BF$39,$A29,0)</f>
        <v>49.194600000000001</v>
      </c>
      <c r="AR29" s="19">
        <f>HLOOKUP(AR$9,'[1]Prog Total'!$D$5:$BF$39,$A29,0)</f>
        <v>29.594999999999999</v>
      </c>
      <c r="AS29" s="19">
        <f>HLOOKUP(AS$9,'[1]Prog Total'!$D$5:$BF$39,$A29,0)</f>
        <v>235.89580000000001</v>
      </c>
      <c r="AT29" s="19">
        <f>HLOOKUP(AT$9,'[1]Prog Total'!$D$5:$BF$39,$A29,0)</f>
        <v>270.72550000000001</v>
      </c>
      <c r="AU29" s="19">
        <f>HLOOKUP(AU$9,'[1]Prog Total'!$D$5:$BF$39,$A29,0)</f>
        <v>110.0408</v>
      </c>
      <c r="AV29" s="19">
        <f>HLOOKUP(AV$9,'[1]Prog Total'!$D$5:$BF$39,$A29,0)</f>
        <v>8.3178999999999998</v>
      </c>
      <c r="AW29" s="19">
        <f>HLOOKUP(AW$9,'[1]Prog Total'!$D$5:$BF$39,$A29,0)</f>
        <v>172.63130000000001</v>
      </c>
      <c r="AX29" s="19">
        <f>HLOOKUP(AX$9,'[1]Prog Total'!$D$5:$BF$39,$A29,0)</f>
        <v>326.16669999999999</v>
      </c>
      <c r="AY29" s="19">
        <f>HLOOKUP(AY$9,'[1]Prog Total'!$D$5:$BF$39,$A29,0)</f>
        <v>786.37830000000008</v>
      </c>
      <c r="AZ29" s="19">
        <f>HLOOKUP(AZ$9,'[1]Prog Total'!$D$5:$BF$39,$A29,0)</f>
        <v>897.08339999999998</v>
      </c>
      <c r="BA29" s="19">
        <f t="shared" si="0"/>
        <v>21702.416999999994</v>
      </c>
      <c r="BB29" s="1"/>
      <c r="BC29" s="1"/>
      <c r="BD29" s="1"/>
      <c r="BE29" s="1"/>
      <c r="BF29" s="1"/>
      <c r="BG29" s="1"/>
      <c r="BH29" s="1"/>
    </row>
    <row r="30" spans="1:60" s="38" customFormat="1">
      <c r="A30" s="41">
        <v>24</v>
      </c>
      <c r="B30" s="35">
        <f t="shared" si="1"/>
        <v>45767</v>
      </c>
      <c r="C30" s="34">
        <f>HLOOKUP(C$9,'[1]Prog Total'!$D$5:$BF$39,$A30,0)</f>
        <v>0</v>
      </c>
      <c r="D30" s="34">
        <f>HLOOKUP(D$9,'[1]Prog Total'!$D$5:$BF$39,$A30,0)</f>
        <v>62.961300000000001</v>
      </c>
      <c r="E30" s="34">
        <f>HLOOKUP(E$9,'[1]Prog Total'!$D$5:$BF$39,$A30,0)</f>
        <v>0</v>
      </c>
      <c r="F30" s="34">
        <f>HLOOKUP(F$9,'[1]Prog Total'!$D$5:$BF$39,$A30,0)</f>
        <v>367.26460000000003</v>
      </c>
      <c r="G30" s="34">
        <f>HLOOKUP(G$9,'[1]Prog Total'!$D$5:$BF$39,$A30,0)</f>
        <v>0.27329999999999999</v>
      </c>
      <c r="H30" s="34">
        <f>HLOOKUP(H$9,'[1]Prog Total'!$D$5:$BF$39,$A30,0)</f>
        <v>36.5608</v>
      </c>
      <c r="I30" s="34">
        <f>HLOOKUP(I$9,'[1]Prog Total'!$D$5:$BF$39,$A30,0)</f>
        <v>73.027100000000004</v>
      </c>
      <c r="J30" s="34">
        <f>HLOOKUP(J$9,'[1]Prog Total'!$D$5:$BF$39,$A30,0)</f>
        <v>159.375</v>
      </c>
      <c r="K30" s="34">
        <f>HLOOKUP(K$9,'[1]Prog Total'!$D$5:$BF$39,$A30,0)</f>
        <v>43.692500000000003</v>
      </c>
      <c r="L30" s="34">
        <f>HLOOKUP(L$9,'[1]Prog Total'!$D$5:$BF$39,$A30,0)</f>
        <v>193.4862</v>
      </c>
      <c r="M30" s="34">
        <f>HLOOKUP(M$9,'[1]Prog Total'!$D$5:$BF$39,$A30,0)</f>
        <v>373.06119999999999</v>
      </c>
      <c r="N30" s="34">
        <f>HLOOKUP(N$9,'[1]Prog Total'!$D$5:$BF$39,$A30,0)</f>
        <v>1579.3795999999998</v>
      </c>
      <c r="O30" s="34">
        <f>HLOOKUP(O$9,'[1]Prog Total'!$D$5:$BF$39,$A30,0)</f>
        <v>1216.6095</v>
      </c>
      <c r="P30" s="34">
        <f>HLOOKUP(P$9,'[1]Prog Total'!$D$5:$BF$39,$A30,0)</f>
        <v>209.9479</v>
      </c>
      <c r="Q30" s="34">
        <f>HLOOKUP(Q$9,'[1]Prog Total'!$D$5:$BF$39,$A30,0)</f>
        <v>785.00379999999996</v>
      </c>
      <c r="R30" s="34">
        <f>HLOOKUP(R$9,'[1]Prog Total'!$D$5:$BF$39,$A30,0)</f>
        <v>586.9996000000001</v>
      </c>
      <c r="S30" s="34">
        <f>HLOOKUP(S$9,'[1]Prog Total'!$D$5:$BF$39,$A30,0)</f>
        <v>159.91419999999999</v>
      </c>
      <c r="T30" s="34">
        <f>HLOOKUP(T$9,'[1]Prog Total'!$D$5:$BF$39,$A30,0)</f>
        <v>269.9067</v>
      </c>
      <c r="U30" s="34">
        <f>HLOOKUP(U$9,'[1]Prog Total'!$D$5:$BF$39,$A30,0)</f>
        <v>69.999600000000001</v>
      </c>
      <c r="V30" s="34">
        <f>HLOOKUP(V$9,'[1]Prog Total'!$D$5:$BF$39,$A30,0)</f>
        <v>27.000399999999999</v>
      </c>
      <c r="W30" s="34">
        <f>HLOOKUP(W$9,'[1]Prog Total'!$D$5:$BF$39,$A30,0)</f>
        <v>11.021599999999999</v>
      </c>
      <c r="X30" s="34">
        <f>HLOOKUP(X$9,'[1]Prog Total'!$D$5:$BF$39,$A30,0)</f>
        <v>300.29079999999999</v>
      </c>
      <c r="Y30" s="34">
        <f>HLOOKUP(Y$9,'[1]Prog Total'!$D$5:$BF$39,$A30,0)</f>
        <v>409.36079999999998</v>
      </c>
      <c r="Z30" s="34">
        <f>HLOOKUP(Z$9,'[1]Prog Total'!$D$5:$BF$39,$A30,0)</f>
        <v>148.83420000000001</v>
      </c>
      <c r="AA30" s="34">
        <f>HLOOKUP(AA$9,'[1]Prog Total'!$D$5:$BF$39,$A30,0)</f>
        <v>5.36</v>
      </c>
      <c r="AB30" s="34">
        <f>HLOOKUP(AB$9,'[1]Prog Total'!$D$5:$BF$39,$A30,0)</f>
        <v>365.00130000000001</v>
      </c>
      <c r="AC30" s="34">
        <f>HLOOKUP(AC$9,'[1]Prog Total'!$D$5:$BF$39,$A30,0)</f>
        <v>1150</v>
      </c>
      <c r="AD30" s="34">
        <f>HLOOKUP(AD$9,'[1]Prog Total'!$D$5:$BF$39,$A30,0)</f>
        <v>2350.0003999999999</v>
      </c>
      <c r="AE30" s="34">
        <f>HLOOKUP(AE$9,'[1]Prog Total'!$D$5:$BF$39,$A30,0)</f>
        <v>0</v>
      </c>
      <c r="AF30" s="34">
        <f>HLOOKUP(AF$9,'[1]Prog Total'!$D$5:$BF$39,$A30,0)</f>
        <v>477.5</v>
      </c>
      <c r="AG30" s="34">
        <f>HLOOKUP(AG$9,'[1]Prog Total'!$D$5:$BF$39,$A30,0)</f>
        <v>290.80669999999998</v>
      </c>
      <c r="AH30" s="34">
        <f>HLOOKUP(AH$9,'[1]Prog Total'!$D$5:$BF$39,$A30,0)</f>
        <v>5000</v>
      </c>
      <c r="AI30" s="34">
        <f>HLOOKUP(AI$9,'[1]Prog Total'!$D$5:$BF$39,$A30,0)</f>
        <v>240.02500000000001</v>
      </c>
      <c r="AJ30" s="34">
        <f>HLOOKUP(AJ$9,'[1]Prog Total'!$D$5:$BF$39,$A30,0)</f>
        <v>650.92750000000001</v>
      </c>
      <c r="AK30" s="34">
        <f>HLOOKUP(AK$9,'[1]Prog Total'!$D$5:$BF$39,$A30,0)</f>
        <v>0</v>
      </c>
      <c r="AL30" s="34">
        <f>HLOOKUP(AL$9,'[1]Prog Total'!$D$5:$BF$39,$A30,0)</f>
        <v>102.2988</v>
      </c>
      <c r="AM30" s="34">
        <f>HLOOKUP(AM$9,'[1]Prog Total'!$D$5:$BF$39,$A30,0)</f>
        <v>454.32920000000001</v>
      </c>
      <c r="AN30" s="34">
        <f>HLOOKUP(AN$9,'[1]Prog Total'!$D$5:$BF$39,$A30,0)</f>
        <v>141.4975</v>
      </c>
      <c r="AO30" s="34">
        <f>HLOOKUP(AO$9,'[1]Prog Total'!$D$5:$BF$39,$A30,0)</f>
        <v>29.4971</v>
      </c>
      <c r="AP30" s="34">
        <f>HLOOKUP(AP$9,'[1]Prog Total'!$D$5:$BF$39,$A30,0)</f>
        <v>232.6996</v>
      </c>
      <c r="AQ30" s="34">
        <f>HLOOKUP(AQ$9,'[1]Prog Total'!$D$5:$BF$39,$A30,0)</f>
        <v>71.997100000000003</v>
      </c>
      <c r="AR30" s="34">
        <f>HLOOKUP(AR$9,'[1]Prog Total'!$D$5:$BF$39,$A30,0)</f>
        <v>23.896300000000004</v>
      </c>
      <c r="AS30" s="34">
        <f>HLOOKUP(AS$9,'[1]Prog Total'!$D$5:$BF$39,$A30,0)</f>
        <v>267.69499999999999</v>
      </c>
      <c r="AT30" s="34">
        <f>HLOOKUP(AT$9,'[1]Prog Total'!$D$5:$BF$39,$A30,0)</f>
        <v>281.69619999999998</v>
      </c>
      <c r="AU30" s="34">
        <f>HLOOKUP(AU$9,'[1]Prog Total'!$D$5:$BF$39,$A30,0)</f>
        <v>125.4671</v>
      </c>
      <c r="AV30" s="34">
        <f>HLOOKUP(AV$9,'[1]Prog Total'!$D$5:$BF$39,$A30,0)</f>
        <v>8.2963000000000005</v>
      </c>
      <c r="AW30" s="34">
        <f>HLOOKUP(AW$9,'[1]Prog Total'!$D$5:$BF$39,$A30,0)</f>
        <v>175.565</v>
      </c>
      <c r="AX30" s="34">
        <f>HLOOKUP(AX$9,'[1]Prog Total'!$D$5:$BF$39,$A30,0)</f>
        <v>340.84249999999997</v>
      </c>
      <c r="AY30" s="34">
        <f>HLOOKUP(AY$9,'[1]Prog Total'!$D$5:$BF$39,$A30,0)</f>
        <v>841.79880000000003</v>
      </c>
      <c r="AZ30" s="34">
        <f>HLOOKUP(AZ$9,'[1]Prog Total'!$D$5:$BF$39,$A30,0)</f>
        <v>849.99919999999997</v>
      </c>
      <c r="BA30" s="19">
        <f t="shared" si="0"/>
        <v>21561.167300000005</v>
      </c>
    </row>
    <row r="31" spans="1:60">
      <c r="A31" s="42">
        <v>25</v>
      </c>
      <c r="B31" s="18">
        <f t="shared" si="1"/>
        <v>45768</v>
      </c>
      <c r="C31" s="19">
        <f>HLOOKUP(C$9,'[1]Prog Total'!$D$5:$BF$39,$A31,0)</f>
        <v>0</v>
      </c>
      <c r="D31" s="19">
        <f>HLOOKUP(D$9,'[1]Prog Total'!$D$5:$BF$39,$A31,0)</f>
        <v>48.162500000000001</v>
      </c>
      <c r="E31" s="19">
        <f>HLOOKUP(E$9,'[1]Prog Total'!$D$5:$BF$39,$A31,0)</f>
        <v>0</v>
      </c>
      <c r="F31" s="19">
        <f>HLOOKUP(F$9,'[1]Prog Total'!$D$5:$BF$39,$A31,0)</f>
        <v>372.43550000000005</v>
      </c>
      <c r="G31" s="19">
        <f>HLOOKUP(G$9,'[1]Prog Total'!$D$5:$BF$39,$A31,0)</f>
        <v>0.29670000000000002</v>
      </c>
      <c r="H31" s="19">
        <f>HLOOKUP(H$9,'[1]Prog Total'!$D$5:$BF$39,$A31,0)</f>
        <v>40.002499999999998</v>
      </c>
      <c r="I31" s="19">
        <f>HLOOKUP(I$9,'[1]Prog Total'!$D$5:$BF$39,$A31,0)</f>
        <v>56.229199999999999</v>
      </c>
      <c r="J31" s="19">
        <f>HLOOKUP(J$9,'[1]Prog Total'!$D$5:$BF$39,$A31,0)</f>
        <v>149.89879999999999</v>
      </c>
      <c r="K31" s="19">
        <f>HLOOKUP(K$9,'[1]Prog Total'!$D$5:$BF$39,$A31,0)</f>
        <v>54.597900000000003</v>
      </c>
      <c r="L31" s="19">
        <f>HLOOKUP(L$9,'[1]Prog Total'!$D$5:$BF$39,$A31,0)</f>
        <v>199.73499999999999</v>
      </c>
      <c r="M31" s="19">
        <f>HLOOKUP(M$9,'[1]Prog Total'!$D$5:$BF$39,$A31,0)</f>
        <v>360.9504</v>
      </c>
      <c r="N31" s="19">
        <f>HLOOKUP(N$9,'[1]Prog Total'!$D$5:$BF$39,$A31,0)</f>
        <v>1540.88</v>
      </c>
      <c r="O31" s="19">
        <f>HLOOKUP(O$9,'[1]Prog Total'!$D$5:$BF$39,$A31,0)</f>
        <v>1319.9662999999998</v>
      </c>
      <c r="P31" s="19">
        <f>HLOOKUP(P$9,'[1]Prog Total'!$D$5:$BF$39,$A31,0)</f>
        <v>196.9992</v>
      </c>
      <c r="Q31" s="19">
        <f>HLOOKUP(Q$9,'[1]Prog Total'!$D$5:$BF$39,$A31,0)</f>
        <v>769.99799999999993</v>
      </c>
      <c r="R31" s="19">
        <f>HLOOKUP(R$9,'[1]Prog Total'!$D$5:$BF$39,$A31,0)</f>
        <v>509.10130000000004</v>
      </c>
      <c r="S31" s="19">
        <f>HLOOKUP(S$9,'[1]Prog Total'!$D$5:$BF$39,$A31,0)</f>
        <v>197.7688</v>
      </c>
      <c r="T31" s="19">
        <f>HLOOKUP(T$9,'[1]Prog Total'!$D$5:$BF$39,$A31,0)</f>
        <v>219.65</v>
      </c>
      <c r="U31" s="19">
        <f>HLOOKUP(U$9,'[1]Prog Total'!$D$5:$BF$39,$A31,0)</f>
        <v>46.041699999999999</v>
      </c>
      <c r="V31" s="19">
        <f>HLOOKUP(V$9,'[1]Prog Total'!$D$5:$BF$39,$A31,0)</f>
        <v>28.001300000000001</v>
      </c>
      <c r="W31" s="19">
        <f>HLOOKUP(W$9,'[1]Prog Total'!$D$5:$BF$39,$A31,0)</f>
        <v>14.030800000000001</v>
      </c>
      <c r="X31" s="19">
        <f>HLOOKUP(X$9,'[1]Prog Total'!$D$5:$BF$39,$A31,0)</f>
        <v>289.81459999999998</v>
      </c>
      <c r="Y31" s="19">
        <f>HLOOKUP(Y$9,'[1]Prog Total'!$D$5:$BF$39,$A31,0)</f>
        <v>370.78460000000001</v>
      </c>
      <c r="Z31" s="19">
        <f>HLOOKUP(Z$9,'[1]Prog Total'!$D$5:$BF$39,$A31,0)</f>
        <v>139.4496</v>
      </c>
      <c r="AA31" s="19">
        <f>HLOOKUP(AA$9,'[1]Prog Total'!$D$5:$BF$39,$A31,0)</f>
        <v>3.92</v>
      </c>
      <c r="AB31" s="19">
        <f>HLOOKUP(AB$9,'[1]Prog Total'!$D$5:$BF$39,$A31,0)</f>
        <v>349.99880000000002</v>
      </c>
      <c r="AC31" s="19">
        <f>HLOOKUP(AC$9,'[1]Prog Total'!$D$5:$BF$39,$A31,0)</f>
        <v>1099.9992</v>
      </c>
      <c r="AD31" s="19">
        <f>HLOOKUP(AD$9,'[1]Prog Total'!$D$5:$BF$39,$A31,0)</f>
        <v>2199.9991</v>
      </c>
      <c r="AE31" s="19">
        <f>HLOOKUP(AE$9,'[1]Prog Total'!$D$5:$BF$39,$A31,0)</f>
        <v>0</v>
      </c>
      <c r="AF31" s="19">
        <f>HLOOKUP(AF$9,'[1]Prog Total'!$D$5:$BF$39,$A31,0)</f>
        <v>487.5</v>
      </c>
      <c r="AG31" s="19">
        <f>HLOOKUP(AG$9,'[1]Prog Total'!$D$5:$BF$39,$A31,0)</f>
        <v>261.08879999999999</v>
      </c>
      <c r="AH31" s="19">
        <f>HLOOKUP(AH$9,'[1]Prog Total'!$D$5:$BF$39,$A31,0)</f>
        <v>4000.0012999999999</v>
      </c>
      <c r="AI31" s="19">
        <f>HLOOKUP(AI$9,'[1]Prog Total'!$D$5:$BF$39,$A31,0)</f>
        <v>214.0292</v>
      </c>
      <c r="AJ31" s="19">
        <f>HLOOKUP(AJ$9,'[1]Prog Total'!$D$5:$BF$39,$A31,0)</f>
        <v>594.4796</v>
      </c>
      <c r="AK31" s="19">
        <f>HLOOKUP(AK$9,'[1]Prog Total'!$D$5:$BF$39,$A31,0)</f>
        <v>0</v>
      </c>
      <c r="AL31" s="19">
        <f>HLOOKUP(AL$9,'[1]Prog Total'!$D$5:$BF$39,$A31,0)</f>
        <v>57.094999999999999</v>
      </c>
      <c r="AM31" s="19">
        <f>HLOOKUP(AM$9,'[1]Prog Total'!$D$5:$BF$39,$A31,0)</f>
        <v>405.27539999999999</v>
      </c>
      <c r="AN31" s="19">
        <f>HLOOKUP(AN$9,'[1]Prog Total'!$D$5:$BF$39,$A31,0)</f>
        <v>75.0946</v>
      </c>
      <c r="AO31" s="19">
        <f>HLOOKUP(AO$9,'[1]Prog Total'!$D$5:$BF$39,$A31,0)</f>
        <v>16.195</v>
      </c>
      <c r="AP31" s="19">
        <f>HLOOKUP(AP$9,'[1]Prog Total'!$D$5:$BF$39,$A31,0)</f>
        <v>229.69540000000001</v>
      </c>
      <c r="AQ31" s="19">
        <f>HLOOKUP(AQ$9,'[1]Prog Total'!$D$5:$BF$39,$A31,0)</f>
        <v>64.496300000000005</v>
      </c>
      <c r="AR31" s="19">
        <f>HLOOKUP(AR$9,'[1]Prog Total'!$D$5:$BF$39,$A31,0)</f>
        <v>21.695399999999999</v>
      </c>
      <c r="AS31" s="19">
        <f>HLOOKUP(AS$9,'[1]Prog Total'!$D$5:$BF$39,$A31,0)</f>
        <v>222.2946</v>
      </c>
      <c r="AT31" s="19">
        <f>HLOOKUP(AT$9,'[1]Prog Total'!$D$5:$BF$39,$A31,0)</f>
        <v>263.09500000000003</v>
      </c>
      <c r="AU31" s="19">
        <f>HLOOKUP(AU$9,'[1]Prog Total'!$D$5:$BF$39,$A31,0)</f>
        <v>83.968299999999999</v>
      </c>
      <c r="AV31" s="19">
        <f>HLOOKUP(AV$9,'[1]Prog Total'!$D$5:$BF$39,$A31,0)</f>
        <v>3.9571000000000001</v>
      </c>
      <c r="AW31" s="19">
        <f>HLOOKUP(AW$9,'[1]Prog Total'!$D$5:$BF$39,$A31,0)</f>
        <v>175.0513</v>
      </c>
      <c r="AX31" s="19">
        <f>HLOOKUP(AX$9,'[1]Prog Total'!$D$5:$BF$39,$A31,0)</f>
        <v>335.8546</v>
      </c>
      <c r="AY31" s="19">
        <f>HLOOKUP(AY$9,'[1]Prog Total'!$D$5:$BF$39,$A31,0)</f>
        <v>845.31290000000001</v>
      </c>
      <c r="AZ31" s="19">
        <f>HLOOKUP(AZ$9,'[1]Prog Total'!$D$5:$BF$39,$A31,0)</f>
        <v>926.25</v>
      </c>
      <c r="BA31" s="19">
        <f t="shared" si="0"/>
        <v>19861.141600000003</v>
      </c>
      <c r="BB31" s="1"/>
      <c r="BC31" s="1"/>
      <c r="BD31" s="1"/>
      <c r="BE31" s="1"/>
      <c r="BF31" s="1"/>
      <c r="BG31" s="1"/>
      <c r="BH31" s="1"/>
    </row>
    <row r="32" spans="1:60" s="38" customFormat="1">
      <c r="A32" s="41">
        <v>26</v>
      </c>
      <c r="B32" s="35">
        <f t="shared" si="1"/>
        <v>45769</v>
      </c>
      <c r="C32" s="34">
        <f>HLOOKUP(C$9,'[1]Prog Total'!$D$5:$BF$39,$A32,0)</f>
        <v>0</v>
      </c>
      <c r="D32" s="34">
        <f>HLOOKUP(D$9,'[1]Prog Total'!$D$5:$BF$39,$A32,0)</f>
        <v>56.998800000000003</v>
      </c>
      <c r="E32" s="34">
        <f>HLOOKUP(E$9,'[1]Prog Total'!$D$5:$BF$39,$A32,0)</f>
        <v>0</v>
      </c>
      <c r="F32" s="34">
        <f>HLOOKUP(F$9,'[1]Prog Total'!$D$5:$BF$39,$A32,0)</f>
        <v>382.63080000000002</v>
      </c>
      <c r="G32" s="34">
        <f>HLOOKUP(G$9,'[1]Prog Total'!$D$5:$BF$39,$A32,0)</f>
        <v>0.22670000000000001</v>
      </c>
      <c r="H32" s="34">
        <f>HLOOKUP(H$9,'[1]Prog Total'!$D$5:$BF$39,$A32,0)</f>
        <v>39.5105</v>
      </c>
      <c r="I32" s="34">
        <f>HLOOKUP(I$9,'[1]Prog Total'!$D$5:$BF$39,$A32,0)</f>
        <v>52.279200000000003</v>
      </c>
      <c r="J32" s="34">
        <f>HLOOKUP(J$9,'[1]Prog Total'!$D$5:$BF$39,$A32,0)</f>
        <v>168.69669999999999</v>
      </c>
      <c r="K32" s="34">
        <f>HLOOKUP(K$9,'[1]Prog Total'!$D$5:$BF$39,$A32,0)</f>
        <v>54.597900000000003</v>
      </c>
      <c r="L32" s="34">
        <f>HLOOKUP(L$9,'[1]Prog Total'!$D$5:$BF$39,$A32,0)</f>
        <v>173.13579999999999</v>
      </c>
      <c r="M32" s="34">
        <f>HLOOKUP(M$9,'[1]Prog Total'!$D$5:$BF$39,$A32,0)</f>
        <v>337.17959999999999</v>
      </c>
      <c r="N32" s="34">
        <f>HLOOKUP(N$9,'[1]Prog Total'!$D$5:$BF$39,$A32,0)</f>
        <v>1502.7804000000003</v>
      </c>
      <c r="O32" s="34">
        <f>HLOOKUP(O$9,'[1]Prog Total'!$D$5:$BF$39,$A32,0)</f>
        <v>1219.0628999999999</v>
      </c>
      <c r="P32" s="34">
        <f>HLOOKUP(P$9,'[1]Prog Total'!$D$5:$BF$39,$A32,0)</f>
        <v>120.41670000000001</v>
      </c>
      <c r="Q32" s="34">
        <f>HLOOKUP(Q$9,'[1]Prog Total'!$D$5:$BF$39,$A32,0)</f>
        <v>770.00079999999991</v>
      </c>
      <c r="R32" s="34">
        <f>HLOOKUP(R$9,'[1]Prog Total'!$D$5:$BF$39,$A32,0)</f>
        <v>478.50080000000003</v>
      </c>
      <c r="S32" s="34">
        <f>HLOOKUP(S$9,'[1]Prog Total'!$D$5:$BF$39,$A32,0)</f>
        <v>154.24170000000001</v>
      </c>
      <c r="T32" s="34">
        <f>HLOOKUP(T$9,'[1]Prog Total'!$D$5:$BF$39,$A32,0)</f>
        <v>143.11669999999998</v>
      </c>
      <c r="U32" s="34">
        <f>HLOOKUP(U$9,'[1]Prog Total'!$D$5:$BF$39,$A32,0)</f>
        <v>0</v>
      </c>
      <c r="V32" s="34">
        <f>HLOOKUP(V$9,'[1]Prog Total'!$D$5:$BF$39,$A32,0)</f>
        <v>14.000400000000001</v>
      </c>
      <c r="W32" s="34">
        <f>HLOOKUP(W$9,'[1]Prog Total'!$D$5:$BF$39,$A32,0)</f>
        <v>0</v>
      </c>
      <c r="X32" s="34">
        <f>HLOOKUP(X$9,'[1]Prog Total'!$D$5:$BF$39,$A32,0)</f>
        <v>280.15289999999999</v>
      </c>
      <c r="Y32" s="34">
        <f>HLOOKUP(Y$9,'[1]Prog Total'!$D$5:$BF$39,$A32,0)</f>
        <v>314.00709999999998</v>
      </c>
      <c r="Z32" s="34">
        <f>HLOOKUP(Z$9,'[1]Prog Total'!$D$5:$BF$39,$A32,0)</f>
        <v>140.51750000000001</v>
      </c>
      <c r="AA32" s="34">
        <f>HLOOKUP(AA$9,'[1]Prog Total'!$D$5:$BF$39,$A32,0)</f>
        <v>2</v>
      </c>
      <c r="AB32" s="34">
        <f>HLOOKUP(AB$9,'[1]Prog Total'!$D$5:$BF$39,$A32,0)</f>
        <v>350</v>
      </c>
      <c r="AC32" s="34">
        <f>HLOOKUP(AC$9,'[1]Prog Total'!$D$5:$BF$39,$A32,0)</f>
        <v>999.99919999999997</v>
      </c>
      <c r="AD32" s="34">
        <f>HLOOKUP(AD$9,'[1]Prog Total'!$D$5:$BF$39,$A32,0)</f>
        <v>2229.1665999999996</v>
      </c>
      <c r="AE32" s="34">
        <f>HLOOKUP(AE$9,'[1]Prog Total'!$D$5:$BF$39,$A32,0)</f>
        <v>0</v>
      </c>
      <c r="AF32" s="34">
        <f>HLOOKUP(AF$9,'[1]Prog Total'!$D$5:$BF$39,$A32,0)</f>
        <v>425</v>
      </c>
      <c r="AG32" s="34">
        <f>HLOOKUP(AG$9,'[1]Prog Total'!$D$5:$BF$39,$A32,0)</f>
        <v>252.5488</v>
      </c>
      <c r="AH32" s="34">
        <f>HLOOKUP(AH$9,'[1]Prog Total'!$D$5:$BF$39,$A32,0)</f>
        <v>3500</v>
      </c>
      <c r="AI32" s="34">
        <f>HLOOKUP(AI$9,'[1]Prog Total'!$D$5:$BF$39,$A32,0)</f>
        <v>215.70919999999998</v>
      </c>
      <c r="AJ32" s="34">
        <f>HLOOKUP(AJ$9,'[1]Prog Total'!$D$5:$BF$39,$A32,0)</f>
        <v>587.2971</v>
      </c>
      <c r="AK32" s="34">
        <f>HLOOKUP(AK$9,'[1]Prog Total'!$D$5:$BF$39,$A32,0)</f>
        <v>0</v>
      </c>
      <c r="AL32" s="34">
        <f>HLOOKUP(AL$9,'[1]Prog Total'!$D$5:$BF$39,$A32,0)</f>
        <v>56.495400000000004</v>
      </c>
      <c r="AM32" s="34">
        <f>HLOOKUP(AM$9,'[1]Prog Total'!$D$5:$BF$39,$A32,0)</f>
        <v>282.43510000000003</v>
      </c>
      <c r="AN32" s="34">
        <f>HLOOKUP(AN$9,'[1]Prog Total'!$D$5:$BF$39,$A32,0)</f>
        <v>74.2971</v>
      </c>
      <c r="AO32" s="34">
        <f>HLOOKUP(AO$9,'[1]Prog Total'!$D$5:$BF$39,$A32,0)</f>
        <v>8.9970999999999997</v>
      </c>
      <c r="AP32" s="34">
        <f>HLOOKUP(AP$9,'[1]Prog Total'!$D$5:$BF$39,$A32,0)</f>
        <v>223.89660000000001</v>
      </c>
      <c r="AQ32" s="34">
        <f>HLOOKUP(AQ$9,'[1]Prog Total'!$D$5:$BF$39,$A32,0)</f>
        <v>49.895800000000001</v>
      </c>
      <c r="AR32" s="34">
        <f>HLOOKUP(AR$9,'[1]Prog Total'!$D$5:$BF$39,$A32,0)</f>
        <v>20.195799999999998</v>
      </c>
      <c r="AS32" s="34">
        <f>HLOOKUP(AS$9,'[1]Prog Total'!$D$5:$BF$39,$A32,0)</f>
        <v>222.7971</v>
      </c>
      <c r="AT32" s="34">
        <f>HLOOKUP(AT$9,'[1]Prog Total'!$D$5:$BF$39,$A32,0)</f>
        <v>265.09500000000003</v>
      </c>
      <c r="AU32" s="34">
        <f>HLOOKUP(AU$9,'[1]Prog Total'!$D$5:$BF$39,$A32,0)</f>
        <v>59.119599999999998</v>
      </c>
      <c r="AV32" s="34">
        <f>HLOOKUP(AV$9,'[1]Prog Total'!$D$5:$BF$39,$A32,0)</f>
        <v>2.2999999999999998</v>
      </c>
      <c r="AW32" s="34">
        <f>HLOOKUP(AW$9,'[1]Prog Total'!$D$5:$BF$39,$A32,0)</f>
        <v>167.9033</v>
      </c>
      <c r="AX32" s="34">
        <f>HLOOKUP(AX$9,'[1]Prog Total'!$D$5:$BF$39,$A32,0)</f>
        <v>325.80290000000002</v>
      </c>
      <c r="AY32" s="34">
        <f>HLOOKUP(AY$9,'[1]Prog Total'!$D$5:$BF$39,$A32,0)</f>
        <v>856.01260000000002</v>
      </c>
      <c r="AZ32" s="34">
        <f>HLOOKUP(AZ$9,'[1]Prog Total'!$D$5:$BF$39,$A32,0)</f>
        <v>637.5</v>
      </c>
      <c r="BA32" s="19">
        <f t="shared" si="0"/>
        <v>18216.518199999999</v>
      </c>
    </row>
    <row r="33" spans="1:60">
      <c r="A33" s="41">
        <v>27</v>
      </c>
      <c r="B33" s="18">
        <f t="shared" si="1"/>
        <v>45770</v>
      </c>
      <c r="C33" s="19">
        <f>HLOOKUP(C$9,'[1]Prog Total'!$D$5:$BF$39,$A33,0)</f>
        <v>0</v>
      </c>
      <c r="D33" s="19">
        <f>HLOOKUP(D$9,'[1]Prog Total'!$D$5:$BF$39,$A33,0)</f>
        <v>71.697900000000004</v>
      </c>
      <c r="E33" s="19">
        <f>HLOOKUP(E$9,'[1]Prog Total'!$D$5:$BF$39,$A33,0)</f>
        <v>0</v>
      </c>
      <c r="F33" s="19">
        <f>HLOOKUP(F$9,'[1]Prog Total'!$D$5:$BF$39,$A33,0)</f>
        <v>413.30039999999997</v>
      </c>
      <c r="G33" s="19">
        <f>HLOOKUP(G$9,'[1]Prog Total'!$D$5:$BF$39,$A33,0)</f>
        <v>0.29670000000000002</v>
      </c>
      <c r="H33" s="19">
        <f>HLOOKUP(H$9,'[1]Prog Total'!$D$5:$BF$39,$A33,0)</f>
        <v>32.186700000000002</v>
      </c>
      <c r="I33" s="19">
        <f>HLOOKUP(I$9,'[1]Prog Total'!$D$5:$BF$39,$A33,0)</f>
        <v>54.882100000000001</v>
      </c>
      <c r="J33" s="19">
        <f>HLOOKUP(J$9,'[1]Prog Total'!$D$5:$BF$39,$A33,0)</f>
        <v>170.69749999999999</v>
      </c>
      <c r="K33" s="19">
        <f>HLOOKUP(K$9,'[1]Prog Total'!$D$5:$BF$39,$A33,0)</f>
        <v>32.002499999999998</v>
      </c>
      <c r="L33" s="19">
        <f>HLOOKUP(L$9,'[1]Prog Total'!$D$5:$BF$39,$A33,0)</f>
        <v>152.10169999999999</v>
      </c>
      <c r="M33" s="19">
        <f>HLOOKUP(M$9,'[1]Prog Total'!$D$5:$BF$39,$A33,0)</f>
        <v>366.70169999999996</v>
      </c>
      <c r="N33" s="19">
        <f>HLOOKUP(N$9,'[1]Prog Total'!$D$5:$BF$39,$A33,0)</f>
        <v>1518.3987999999999</v>
      </c>
      <c r="O33" s="19">
        <f>HLOOKUP(O$9,'[1]Prog Total'!$D$5:$BF$39,$A33,0)</f>
        <v>1254.4829</v>
      </c>
      <c r="P33" s="19">
        <f>HLOOKUP(P$9,'[1]Prog Total'!$D$5:$BF$39,$A33,0)</f>
        <v>130.0008</v>
      </c>
      <c r="Q33" s="19">
        <f>HLOOKUP(Q$9,'[1]Prog Total'!$D$5:$BF$39,$A33,0)</f>
        <v>790.00299999999993</v>
      </c>
      <c r="R33" s="19">
        <f>HLOOKUP(R$9,'[1]Prog Total'!$D$5:$BF$39,$A33,0)</f>
        <v>592.0012999999999</v>
      </c>
      <c r="S33" s="19">
        <f>HLOOKUP(S$9,'[1]Prog Total'!$D$5:$BF$39,$A33,0)</f>
        <v>204.0008</v>
      </c>
      <c r="T33" s="19">
        <f>HLOOKUP(T$9,'[1]Prog Total'!$D$5:$BF$39,$A33,0)</f>
        <v>245.00129999999999</v>
      </c>
      <c r="U33" s="19">
        <f>HLOOKUP(U$9,'[1]Prog Total'!$D$5:$BF$39,$A33,0)</f>
        <v>150</v>
      </c>
      <c r="V33" s="19">
        <f>HLOOKUP(V$9,'[1]Prog Total'!$D$5:$BF$39,$A33,0)</f>
        <v>43.998699999999999</v>
      </c>
      <c r="W33" s="19">
        <f>HLOOKUP(W$9,'[1]Prog Total'!$D$5:$BF$39,$A33,0)</f>
        <v>24.057099999999998</v>
      </c>
      <c r="X33" s="19">
        <f>HLOOKUP(X$9,'[1]Prog Total'!$D$5:$BF$39,$A33,0)</f>
        <v>297.82580000000002</v>
      </c>
      <c r="Y33" s="19">
        <f>HLOOKUP(Y$9,'[1]Prog Total'!$D$5:$BF$39,$A33,0)</f>
        <v>433.12580000000003</v>
      </c>
      <c r="Z33" s="19">
        <f>HLOOKUP(Z$9,'[1]Prog Total'!$D$5:$BF$39,$A33,0)</f>
        <v>151.53540000000001</v>
      </c>
      <c r="AA33" s="19">
        <f>HLOOKUP(AA$9,'[1]Prog Total'!$D$5:$BF$39,$A33,0)</f>
        <v>6.2087000000000003</v>
      </c>
      <c r="AB33" s="19">
        <f>HLOOKUP(AB$9,'[1]Prog Total'!$D$5:$BF$39,$A33,0)</f>
        <v>130</v>
      </c>
      <c r="AC33" s="19">
        <f>HLOOKUP(AC$9,'[1]Prog Total'!$D$5:$BF$39,$A33,0)</f>
        <v>1000.0021</v>
      </c>
      <c r="AD33" s="19">
        <f>HLOOKUP(AD$9,'[1]Prog Total'!$D$5:$BF$39,$A33,0)</f>
        <v>2250.0005000000001</v>
      </c>
      <c r="AE33" s="19">
        <f>HLOOKUP(AE$9,'[1]Prog Total'!$D$5:$BF$39,$A33,0)</f>
        <v>0</v>
      </c>
      <c r="AF33" s="19">
        <f>HLOOKUP(AF$9,'[1]Prog Total'!$D$5:$BF$39,$A33,0)</f>
        <v>425</v>
      </c>
      <c r="AG33" s="19">
        <f>HLOOKUP(AG$9,'[1]Prog Total'!$D$5:$BF$39,$A33,0)</f>
        <v>230.28880000000001</v>
      </c>
      <c r="AH33" s="19">
        <f>HLOOKUP(AH$9,'[1]Prog Total'!$D$5:$BF$39,$A33,0)</f>
        <v>5000</v>
      </c>
      <c r="AI33" s="19">
        <f>HLOOKUP(AI$9,'[1]Prog Total'!$D$5:$BF$39,$A33,0)</f>
        <v>226.94749999999999</v>
      </c>
      <c r="AJ33" s="19">
        <f>HLOOKUP(AJ$9,'[1]Prog Total'!$D$5:$BF$39,$A33,0)</f>
        <v>608.71049999999991</v>
      </c>
      <c r="AK33" s="19">
        <f>HLOOKUP(AK$9,'[1]Prog Total'!$D$5:$BF$39,$A33,0)</f>
        <v>1700</v>
      </c>
      <c r="AL33" s="19">
        <f>HLOOKUP(AL$9,'[1]Prog Total'!$D$5:$BF$39,$A33,0)</f>
        <v>145.39639999999997</v>
      </c>
      <c r="AM33" s="19">
        <f>HLOOKUP(AM$9,'[1]Prog Total'!$D$5:$BF$39,$A33,0)</f>
        <v>463.07539999999995</v>
      </c>
      <c r="AN33" s="19">
        <f>HLOOKUP(AN$9,'[1]Prog Total'!$D$5:$BF$39,$A33,0)</f>
        <v>215.09710000000001</v>
      </c>
      <c r="AO33" s="19">
        <f>HLOOKUP(AO$9,'[1]Prog Total'!$D$5:$BF$39,$A33,0)</f>
        <v>30.7971</v>
      </c>
      <c r="AP33" s="19">
        <f>HLOOKUP(AP$9,'[1]Prog Total'!$D$5:$BF$39,$A33,0)</f>
        <v>231.69499999999999</v>
      </c>
      <c r="AQ33" s="19">
        <f>HLOOKUP(AQ$9,'[1]Prog Total'!$D$5:$BF$39,$A33,0)</f>
        <v>68.194999999999993</v>
      </c>
      <c r="AR33" s="19">
        <f>HLOOKUP(AR$9,'[1]Prog Total'!$D$5:$BF$39,$A33,0)</f>
        <v>24.596699999999998</v>
      </c>
      <c r="AS33" s="19">
        <f>HLOOKUP(AS$9,'[1]Prog Total'!$D$5:$BF$39,$A33,0)</f>
        <v>239.19460000000001</v>
      </c>
      <c r="AT33" s="19">
        <f>HLOOKUP(AT$9,'[1]Prog Total'!$D$5:$BF$39,$A33,0)</f>
        <v>294.39459999999997</v>
      </c>
      <c r="AU33" s="19">
        <f>HLOOKUP(AU$9,'[1]Prog Total'!$D$5:$BF$39,$A33,0)</f>
        <v>134.82670000000002</v>
      </c>
      <c r="AV33" s="19">
        <f>HLOOKUP(AV$9,'[1]Prog Total'!$D$5:$BF$39,$A33,0)</f>
        <v>7.5788000000000011</v>
      </c>
      <c r="AW33" s="19">
        <f>HLOOKUP(AW$9,'[1]Prog Total'!$D$5:$BF$39,$A33,0)</f>
        <v>171.71129999999999</v>
      </c>
      <c r="AX33" s="19">
        <f>HLOOKUP(AX$9,'[1]Prog Total'!$D$5:$BF$39,$A33,0)</f>
        <v>208.56169999999997</v>
      </c>
      <c r="AY33" s="19">
        <f>HLOOKUP(AY$9,'[1]Prog Total'!$D$5:$BF$39,$A33,0)</f>
        <v>906.94579999999996</v>
      </c>
      <c r="AZ33" s="19">
        <f>HLOOKUP(AZ$9,'[1]Prog Total'!$D$5:$BF$39,$A33,0)</f>
        <v>649.99959999999999</v>
      </c>
      <c r="BA33" s="19">
        <f t="shared" si="0"/>
        <v>22497.522799999995</v>
      </c>
      <c r="BB33" s="1"/>
      <c r="BC33" s="1"/>
      <c r="BD33" s="1"/>
      <c r="BE33" s="1"/>
      <c r="BF33" s="1"/>
      <c r="BG33" s="1"/>
      <c r="BH33" s="1"/>
    </row>
    <row r="34" spans="1:60" s="38" customFormat="1">
      <c r="A34" s="42">
        <v>28</v>
      </c>
      <c r="B34" s="35">
        <f t="shared" si="1"/>
        <v>45771</v>
      </c>
      <c r="C34" s="34">
        <f>HLOOKUP(C$9,'[1]Prog Total'!$D$5:$BF$39,$A34,0)</f>
        <v>0</v>
      </c>
      <c r="D34" s="34">
        <f>HLOOKUP(D$9,'[1]Prog Total'!$D$5:$BF$39,$A34,0)</f>
        <v>78.45</v>
      </c>
      <c r="E34" s="34">
        <f>HLOOKUP(E$9,'[1]Prog Total'!$D$5:$BF$39,$A34,0)</f>
        <v>0</v>
      </c>
      <c r="F34" s="34">
        <f>HLOOKUP(F$9,'[1]Prog Total'!$D$5:$BF$39,$A34,0)</f>
        <v>426.90250000000003</v>
      </c>
      <c r="G34" s="34">
        <f>HLOOKUP(G$9,'[1]Prog Total'!$D$5:$BF$39,$A34,0)</f>
        <v>0.29959999999999998</v>
      </c>
      <c r="H34" s="34">
        <f>HLOOKUP(H$9,'[1]Prog Total'!$D$5:$BF$39,$A34,0)</f>
        <v>35.709100000000007</v>
      </c>
      <c r="I34" s="34">
        <f>HLOOKUP(I$9,'[1]Prog Total'!$D$5:$BF$39,$A34,0)</f>
        <v>83.020800000000008</v>
      </c>
      <c r="J34" s="34">
        <f>HLOOKUP(J$9,'[1]Prog Total'!$D$5:$BF$39,$A34,0)</f>
        <v>135.09960000000001</v>
      </c>
      <c r="K34" s="34">
        <f>HLOOKUP(K$9,'[1]Prog Total'!$D$5:$BF$39,$A34,0)</f>
        <v>55.000399999999999</v>
      </c>
      <c r="L34" s="34">
        <f>HLOOKUP(L$9,'[1]Prog Total'!$D$5:$BF$39,$A34,0)</f>
        <v>185.7775</v>
      </c>
      <c r="M34" s="34">
        <f>HLOOKUP(M$9,'[1]Prog Total'!$D$5:$BF$39,$A34,0)</f>
        <v>376.79919999999998</v>
      </c>
      <c r="N34" s="34">
        <f>HLOOKUP(N$9,'[1]Prog Total'!$D$5:$BF$39,$A34,0)</f>
        <v>1443.38</v>
      </c>
      <c r="O34" s="34">
        <f>HLOOKUP(O$9,'[1]Prog Total'!$D$5:$BF$39,$A34,0)</f>
        <v>1292.8067999999998</v>
      </c>
      <c r="P34" s="34">
        <f>HLOOKUP(P$9,'[1]Prog Total'!$D$5:$BF$39,$A34,0)</f>
        <v>141.66669999999999</v>
      </c>
      <c r="Q34" s="34">
        <f>HLOOKUP(Q$9,'[1]Prog Total'!$D$5:$BF$39,$A34,0)</f>
        <v>850.00130000000001</v>
      </c>
      <c r="R34" s="34">
        <f>HLOOKUP(R$9,'[1]Prog Total'!$D$5:$BF$39,$A34,0)</f>
        <v>592.00880000000006</v>
      </c>
      <c r="S34" s="34">
        <f>HLOOKUP(S$9,'[1]Prog Total'!$D$5:$BF$39,$A34,0)</f>
        <v>322.08330000000001</v>
      </c>
      <c r="T34" s="34">
        <f>HLOOKUP(T$9,'[1]Prog Total'!$D$5:$BF$39,$A34,0)</f>
        <v>258.5641</v>
      </c>
      <c r="U34" s="34">
        <f>HLOOKUP(U$9,'[1]Prog Total'!$D$5:$BF$39,$A34,0)</f>
        <v>117.9992</v>
      </c>
      <c r="V34" s="34">
        <f>HLOOKUP(V$9,'[1]Prog Total'!$D$5:$BF$39,$A34,0)</f>
        <v>43.999600000000001</v>
      </c>
      <c r="W34" s="34">
        <f>HLOOKUP(W$9,'[1]Prog Total'!$D$5:$BF$39,$A34,0)</f>
        <v>18.6721</v>
      </c>
      <c r="X34" s="34">
        <f>HLOOKUP(X$9,'[1]Prog Total'!$D$5:$BF$39,$A34,0)</f>
        <v>302.81959999999998</v>
      </c>
      <c r="Y34" s="34">
        <f>HLOOKUP(Y$9,'[1]Prog Total'!$D$5:$BF$39,$A34,0)</f>
        <v>475.73419999999999</v>
      </c>
      <c r="Z34" s="34">
        <f>HLOOKUP(Z$9,'[1]Prog Total'!$D$5:$BF$39,$A34,0)</f>
        <v>152.00040000000001</v>
      </c>
      <c r="AA34" s="34">
        <f>HLOOKUP(AA$9,'[1]Prog Total'!$D$5:$BF$39,$A34,0)</f>
        <v>8.8308999999999997</v>
      </c>
      <c r="AB34" s="34">
        <f>HLOOKUP(AB$9,'[1]Prog Total'!$D$5:$BF$39,$A34,0)</f>
        <v>141.66669999999999</v>
      </c>
      <c r="AC34" s="34">
        <f>HLOOKUP(AC$9,'[1]Prog Total'!$D$5:$BF$39,$A34,0)</f>
        <v>1049.9996000000001</v>
      </c>
      <c r="AD34" s="34">
        <f>HLOOKUP(AD$9,'[1]Prog Total'!$D$5:$BF$39,$A34,0)</f>
        <v>2350.0011999999997</v>
      </c>
      <c r="AE34" s="34">
        <f>HLOOKUP(AE$9,'[1]Prog Total'!$D$5:$BF$39,$A34,0)</f>
        <v>0</v>
      </c>
      <c r="AF34" s="34">
        <f>HLOOKUP(AF$9,'[1]Prog Total'!$D$5:$BF$39,$A34,0)</f>
        <v>25</v>
      </c>
      <c r="AG34" s="34">
        <f>HLOOKUP(AG$9,'[1]Prog Total'!$D$5:$BF$39,$A34,0)</f>
        <v>262.48419999999999</v>
      </c>
      <c r="AH34" s="34">
        <f>HLOOKUP(AH$9,'[1]Prog Total'!$D$5:$BF$39,$A34,0)</f>
        <v>3541.6666999999998</v>
      </c>
      <c r="AI34" s="34">
        <f>HLOOKUP(AI$9,'[1]Prog Total'!$D$5:$BF$39,$A34,0)</f>
        <v>242.41540000000001</v>
      </c>
      <c r="AJ34" s="34">
        <f>HLOOKUP(AJ$9,'[1]Prog Total'!$D$5:$BF$39,$A34,0)</f>
        <v>896.79910000000007</v>
      </c>
      <c r="AK34" s="34">
        <f>HLOOKUP(AK$9,'[1]Prog Total'!$D$5:$BF$39,$A34,0)</f>
        <v>2049.9903999999997</v>
      </c>
      <c r="AL34" s="34">
        <f>HLOOKUP(AL$9,'[1]Prog Total'!$D$5:$BF$39,$A34,0)</f>
        <v>164.1979</v>
      </c>
      <c r="AM34" s="34">
        <f>HLOOKUP(AM$9,'[1]Prog Total'!$D$5:$BF$39,$A34,0)</f>
        <v>466.61800000000005</v>
      </c>
      <c r="AN34" s="34">
        <f>HLOOKUP(AN$9,'[1]Prog Total'!$D$5:$BF$39,$A34,0)</f>
        <v>250.5975</v>
      </c>
      <c r="AO34" s="34">
        <f>HLOOKUP(AO$9,'[1]Prog Total'!$D$5:$BF$39,$A34,0)</f>
        <v>32.097099999999998</v>
      </c>
      <c r="AP34" s="34">
        <f>HLOOKUP(AP$9,'[1]Prog Total'!$D$5:$BF$39,$A34,0)</f>
        <v>231.69800000000001</v>
      </c>
      <c r="AQ34" s="34">
        <f>HLOOKUP(AQ$9,'[1]Prog Total'!$D$5:$BF$39,$A34,0)</f>
        <v>78.394599999999997</v>
      </c>
      <c r="AR34" s="34">
        <f>HLOOKUP(AR$9,'[1]Prog Total'!$D$5:$BF$39,$A34,0)</f>
        <v>19.695799999999998</v>
      </c>
      <c r="AS34" s="34">
        <f>HLOOKUP(AS$9,'[1]Prog Total'!$D$5:$BF$39,$A34,0)</f>
        <v>239.29669999999999</v>
      </c>
      <c r="AT34" s="34">
        <f>HLOOKUP(AT$9,'[1]Prog Total'!$D$5:$BF$39,$A34,0)</f>
        <v>283.29540000000003</v>
      </c>
      <c r="AU34" s="34">
        <f>HLOOKUP(AU$9,'[1]Prog Total'!$D$5:$BF$39,$A34,0)</f>
        <v>224.1088</v>
      </c>
      <c r="AV34" s="34">
        <f>HLOOKUP(AV$9,'[1]Prog Total'!$D$5:$BF$39,$A34,0)</f>
        <v>8.3591999999999995</v>
      </c>
      <c r="AW34" s="34">
        <f>HLOOKUP(AW$9,'[1]Prog Total'!$D$5:$BF$39,$A34,0)</f>
        <v>305.42089999999996</v>
      </c>
      <c r="AX34" s="34">
        <f>HLOOKUP(AX$9,'[1]Prog Total'!$D$5:$BF$39,$A34,0)</f>
        <v>393.86869999999999</v>
      </c>
      <c r="AY34" s="34">
        <f>HLOOKUP(AY$9,'[1]Prog Total'!$D$5:$BF$39,$A34,0)</f>
        <v>1031.2959000000001</v>
      </c>
      <c r="AZ34" s="34">
        <f>HLOOKUP(AZ$9,'[1]Prog Total'!$D$5:$BF$39,$A34,0)</f>
        <v>649.99959999999999</v>
      </c>
      <c r="BA34" s="19">
        <f t="shared" si="0"/>
        <v>22336.593099999998</v>
      </c>
    </row>
    <row r="35" spans="1:60">
      <c r="A35" s="41">
        <v>29</v>
      </c>
      <c r="B35" s="18">
        <f t="shared" si="1"/>
        <v>45772</v>
      </c>
      <c r="C35" s="19">
        <f>HLOOKUP(C$9,'[1]Prog Total'!$D$5:$BF$39,$A35,0)</f>
        <v>0</v>
      </c>
      <c r="D35" s="19">
        <f>HLOOKUP(D$9,'[1]Prog Total'!$D$5:$BF$39,$A35,0)</f>
        <v>88.494600000000005</v>
      </c>
      <c r="E35" s="19">
        <f>HLOOKUP(E$9,'[1]Prog Total'!$D$5:$BF$39,$A35,0)</f>
        <v>0</v>
      </c>
      <c r="F35" s="19">
        <f>HLOOKUP(F$9,'[1]Prog Total'!$D$5:$BF$39,$A35,0)</f>
        <v>418.00130000000001</v>
      </c>
      <c r="G35" s="19">
        <f>HLOOKUP(G$9,'[1]Prog Total'!$D$5:$BF$39,$A35,0)</f>
        <v>15.3</v>
      </c>
      <c r="H35" s="19">
        <f>HLOOKUP(H$9,'[1]Prog Total'!$D$5:$BF$39,$A35,0)</f>
        <v>46.675899999999999</v>
      </c>
      <c r="I35" s="19">
        <f>HLOOKUP(I$9,'[1]Prog Total'!$D$5:$BF$39,$A35,0)</f>
        <v>73.319200000000009</v>
      </c>
      <c r="J35" s="19">
        <f>HLOOKUP(J$9,'[1]Prog Total'!$D$5:$BF$39,$A35,0)</f>
        <v>130.61670000000001</v>
      </c>
      <c r="K35" s="19">
        <f>HLOOKUP(K$9,'[1]Prog Total'!$D$5:$BF$39,$A35,0)</f>
        <v>44.500399999999999</v>
      </c>
      <c r="L35" s="19">
        <f>HLOOKUP(L$9,'[1]Prog Total'!$D$5:$BF$39,$A35,0)</f>
        <v>229.53919999999999</v>
      </c>
      <c r="M35" s="19">
        <f>HLOOKUP(M$9,'[1]Prog Total'!$D$5:$BF$39,$A35,0)</f>
        <v>384.1696</v>
      </c>
      <c r="N35" s="19">
        <f>HLOOKUP(N$9,'[1]Prog Total'!$D$5:$BF$39,$A35,0)</f>
        <v>1553.2292</v>
      </c>
      <c r="O35" s="19">
        <f>HLOOKUP(O$9,'[1]Prog Total'!$D$5:$BF$39,$A35,0)</f>
        <v>1402.5101999999999</v>
      </c>
      <c r="P35" s="19">
        <f>HLOOKUP(P$9,'[1]Prog Total'!$D$5:$BF$39,$A35,0)</f>
        <v>192.7492</v>
      </c>
      <c r="Q35" s="19">
        <f>HLOOKUP(Q$9,'[1]Prog Total'!$D$5:$BF$39,$A35,0)</f>
        <v>840</v>
      </c>
      <c r="R35" s="19">
        <f>HLOOKUP(R$9,'[1]Prog Total'!$D$5:$BF$39,$A35,0)</f>
        <v>621.00920000000008</v>
      </c>
      <c r="S35" s="19">
        <f>HLOOKUP(S$9,'[1]Prog Total'!$D$5:$BF$39,$A35,0)</f>
        <v>322.08330000000001</v>
      </c>
      <c r="T35" s="19">
        <f>HLOOKUP(T$9,'[1]Prog Total'!$D$5:$BF$39,$A35,0)</f>
        <v>274.05</v>
      </c>
      <c r="U35" s="19">
        <f>HLOOKUP(U$9,'[1]Prog Total'!$D$5:$BF$39,$A35,0)</f>
        <v>179.99879999999999</v>
      </c>
      <c r="V35" s="19">
        <f>HLOOKUP(V$9,'[1]Prog Total'!$D$5:$BF$39,$A35,0)</f>
        <v>48.001300000000001</v>
      </c>
      <c r="W35" s="19">
        <f>HLOOKUP(W$9,'[1]Prog Total'!$D$5:$BF$39,$A35,0)</f>
        <v>18.002099999999999</v>
      </c>
      <c r="X35" s="19">
        <f>HLOOKUP(X$9,'[1]Prog Total'!$D$5:$BF$39,$A35,0)</f>
        <v>302.81959999999998</v>
      </c>
      <c r="Y35" s="19">
        <f>HLOOKUP(Y$9,'[1]Prog Total'!$D$5:$BF$39,$A35,0)</f>
        <v>470.68960000000004</v>
      </c>
      <c r="Z35" s="19">
        <f>HLOOKUP(Z$9,'[1]Prog Total'!$D$5:$BF$39,$A35,0)</f>
        <v>149.9092</v>
      </c>
      <c r="AA35" s="19">
        <f>HLOOKUP(AA$9,'[1]Prog Total'!$D$5:$BF$39,$A35,0)</f>
        <v>7.2092000000000001</v>
      </c>
      <c r="AB35" s="19">
        <f>HLOOKUP(AB$9,'[1]Prog Total'!$D$5:$BF$39,$A35,0)</f>
        <v>141.66669999999999</v>
      </c>
      <c r="AC35" s="19">
        <f>HLOOKUP(AC$9,'[1]Prog Total'!$D$5:$BF$39,$A35,0)</f>
        <v>1049.9996000000001</v>
      </c>
      <c r="AD35" s="19">
        <f>HLOOKUP(AD$9,'[1]Prog Total'!$D$5:$BF$39,$A35,0)</f>
        <v>2350.0005000000001</v>
      </c>
      <c r="AE35" s="19">
        <f>HLOOKUP(AE$9,'[1]Prog Total'!$D$5:$BF$39,$A35,0)</f>
        <v>0</v>
      </c>
      <c r="AF35" s="19">
        <f>HLOOKUP(AF$9,'[1]Prog Total'!$D$5:$BF$39,$A35,0)</f>
        <v>79.999600000000001</v>
      </c>
      <c r="AG35" s="19">
        <f>HLOOKUP(AG$9,'[1]Prog Total'!$D$5:$BF$39,$A35,0)</f>
        <v>314.2287</v>
      </c>
      <c r="AH35" s="19">
        <f>HLOOKUP(AH$9,'[1]Prog Total'!$D$5:$BF$39,$A35,0)</f>
        <v>2999.9996000000001</v>
      </c>
      <c r="AI35" s="19">
        <f>HLOOKUP(AI$9,'[1]Prog Total'!$D$5:$BF$39,$A35,0)</f>
        <v>230.9221</v>
      </c>
      <c r="AJ35" s="19">
        <f>HLOOKUP(AJ$9,'[1]Prog Total'!$D$5:$BF$39,$A35,0)</f>
        <v>690.98760000000004</v>
      </c>
      <c r="AK35" s="19">
        <f>HLOOKUP(AK$9,'[1]Prog Total'!$D$5:$BF$39,$A35,0)</f>
        <v>2085.0104000000001</v>
      </c>
      <c r="AL35" s="19">
        <f>HLOOKUP(AL$9,'[1]Prog Total'!$D$5:$BF$39,$A35,0)</f>
        <v>170.0958</v>
      </c>
      <c r="AM35" s="19">
        <f>HLOOKUP(AM$9,'[1]Prog Total'!$D$5:$BF$39,$A35,0)</f>
        <v>486.53460000000001</v>
      </c>
      <c r="AN35" s="19">
        <f>HLOOKUP(AN$9,'[1]Prog Total'!$D$5:$BF$39,$A35,0)</f>
        <v>219.2971</v>
      </c>
      <c r="AO35" s="19">
        <f>HLOOKUP(AO$9,'[1]Prog Total'!$D$5:$BF$39,$A35,0)</f>
        <v>34.897099999999995</v>
      </c>
      <c r="AP35" s="19">
        <f>HLOOKUP(AP$9,'[1]Prog Total'!$D$5:$BF$39,$A35,0)</f>
        <v>230.89589999999998</v>
      </c>
      <c r="AQ35" s="19">
        <f>HLOOKUP(AQ$9,'[1]Prog Total'!$D$5:$BF$39,$A35,0)</f>
        <v>77.996700000000004</v>
      </c>
      <c r="AR35" s="19">
        <f>HLOOKUP(AR$9,'[1]Prog Total'!$D$5:$BF$39,$A35,0)</f>
        <v>23.2971</v>
      </c>
      <c r="AS35" s="19">
        <f>HLOOKUP(AS$9,'[1]Prog Total'!$D$5:$BF$39,$A35,0)</f>
        <v>236.29669999999999</v>
      </c>
      <c r="AT35" s="19">
        <f>HLOOKUP(AT$9,'[1]Prog Total'!$D$5:$BF$39,$A35,0)</f>
        <v>290.89499999999998</v>
      </c>
      <c r="AU35" s="19">
        <f>HLOOKUP(AU$9,'[1]Prog Total'!$D$5:$BF$39,$A35,0)</f>
        <v>195.7792</v>
      </c>
      <c r="AV35" s="19">
        <f>HLOOKUP(AV$9,'[1]Prog Total'!$D$5:$BF$39,$A35,0)</f>
        <v>7.5511999999999997</v>
      </c>
      <c r="AW35" s="19">
        <f>HLOOKUP(AW$9,'[1]Prog Total'!$D$5:$BF$39,$A35,0)</f>
        <v>167.0513</v>
      </c>
      <c r="AX35" s="19">
        <f>HLOOKUP(AX$9,'[1]Prog Total'!$D$5:$BF$39,$A35,0)</f>
        <v>380.21010000000001</v>
      </c>
      <c r="AY35" s="19">
        <f>HLOOKUP(AY$9,'[1]Prog Total'!$D$5:$BF$39,$A35,0)</f>
        <v>1009.5901</v>
      </c>
      <c r="AZ35" s="19">
        <f>HLOOKUP(AZ$9,'[1]Prog Total'!$D$5:$BF$39,$A35,0)</f>
        <v>650</v>
      </c>
      <c r="BA35" s="19">
        <f t="shared" si="0"/>
        <v>21936.080499999996</v>
      </c>
      <c r="BB35" s="1"/>
      <c r="BC35" s="1"/>
      <c r="BD35" s="1"/>
      <c r="BE35" s="1"/>
      <c r="BF35" s="1"/>
      <c r="BG35" s="1"/>
      <c r="BH35" s="1"/>
    </row>
    <row r="36" spans="1:60" s="38" customFormat="1">
      <c r="A36" s="41">
        <v>30</v>
      </c>
      <c r="B36" s="35">
        <f t="shared" si="1"/>
        <v>45773</v>
      </c>
      <c r="C36" s="34">
        <f>HLOOKUP(C$9,'[1]Prog Total'!$D$5:$BF$39,$A36,0)</f>
        <v>0</v>
      </c>
      <c r="D36" s="34">
        <f>HLOOKUP(D$9,'[1]Prog Total'!$D$5:$BF$39,$A36,0)</f>
        <v>88.238299999999995</v>
      </c>
      <c r="E36" s="34">
        <f>HLOOKUP(E$9,'[1]Prog Total'!$D$5:$BF$39,$A36,0)</f>
        <v>0</v>
      </c>
      <c r="F36" s="34">
        <f>HLOOKUP(F$9,'[1]Prog Total'!$D$5:$BF$39,$A36,0)</f>
        <v>532.67830000000004</v>
      </c>
      <c r="G36" s="34">
        <f>HLOOKUP(G$9,'[1]Prog Total'!$D$5:$BF$39,$A36,0)</f>
        <v>0.29960000000000003</v>
      </c>
      <c r="H36" s="34">
        <f>HLOOKUP(H$9,'[1]Prog Total'!$D$5:$BF$39,$A36,0)</f>
        <v>52.576300000000003</v>
      </c>
      <c r="I36" s="34">
        <f>HLOOKUP(I$9,'[1]Prog Total'!$D$5:$BF$39,$A36,0)</f>
        <v>65.364199999999997</v>
      </c>
      <c r="J36" s="34">
        <f>HLOOKUP(J$9,'[1]Prog Total'!$D$5:$BF$39,$A36,0)</f>
        <v>130.61670000000001</v>
      </c>
      <c r="K36" s="34">
        <f>HLOOKUP(K$9,'[1]Prog Total'!$D$5:$BF$39,$A36,0)</f>
        <v>57.100399999999993</v>
      </c>
      <c r="L36" s="34">
        <f>HLOOKUP(L$9,'[1]Prog Total'!$D$5:$BF$39,$A36,0)</f>
        <v>235.8801</v>
      </c>
      <c r="M36" s="34">
        <f>HLOOKUP(M$9,'[1]Prog Total'!$D$5:$BF$39,$A36,0)</f>
        <v>376.75259999999997</v>
      </c>
      <c r="N36" s="34">
        <f>HLOOKUP(N$9,'[1]Prog Total'!$D$5:$BF$39,$A36,0)</f>
        <v>1512.2388000000001</v>
      </c>
      <c r="O36" s="34">
        <f>HLOOKUP(O$9,'[1]Prog Total'!$D$5:$BF$39,$A36,0)</f>
        <v>1340.2828</v>
      </c>
      <c r="P36" s="34">
        <f>HLOOKUP(P$9,'[1]Prog Total'!$D$5:$BF$39,$A36,0)</f>
        <v>220</v>
      </c>
      <c r="Q36" s="34">
        <f>HLOOKUP(Q$9,'[1]Prog Total'!$D$5:$BF$39,$A36,0)</f>
        <v>820</v>
      </c>
      <c r="R36" s="34">
        <f>HLOOKUP(R$9,'[1]Prog Total'!$D$5:$BF$39,$A36,0)</f>
        <v>622.0104</v>
      </c>
      <c r="S36" s="34">
        <f>HLOOKUP(S$9,'[1]Prog Total'!$D$5:$BF$39,$A36,0)</f>
        <v>193.79129999999998</v>
      </c>
      <c r="T36" s="34">
        <f>HLOOKUP(T$9,'[1]Prog Total'!$D$5:$BF$39,$A36,0)</f>
        <v>290.2713</v>
      </c>
      <c r="U36" s="34">
        <f>HLOOKUP(U$9,'[1]Prog Total'!$D$5:$BF$39,$A36,0)</f>
        <v>155.99879999999999</v>
      </c>
      <c r="V36" s="34">
        <f>HLOOKUP(V$9,'[1]Prog Total'!$D$5:$BF$39,$A36,0)</f>
        <v>51.998800000000003</v>
      </c>
      <c r="W36" s="34">
        <f>HLOOKUP(W$9,'[1]Prog Total'!$D$5:$BF$39,$A36,0)</f>
        <v>15.0108</v>
      </c>
      <c r="X36" s="34">
        <f>HLOOKUP(X$9,'[1]Prog Total'!$D$5:$BF$39,$A36,0)</f>
        <v>302.81959999999998</v>
      </c>
      <c r="Y36" s="34">
        <f>HLOOKUP(Y$9,'[1]Prog Total'!$D$5:$BF$39,$A36,0)</f>
        <v>458.71960000000001</v>
      </c>
      <c r="Z36" s="34">
        <f>HLOOKUP(Z$9,'[1]Prog Total'!$D$5:$BF$39,$A36,0)</f>
        <v>149.92090000000002</v>
      </c>
      <c r="AA36" s="34">
        <f>HLOOKUP(AA$9,'[1]Prog Total'!$D$5:$BF$39,$A36,0)</f>
        <v>5.6692</v>
      </c>
      <c r="AB36" s="34">
        <f>HLOOKUP(AB$9,'[1]Prog Total'!$D$5:$BF$39,$A36,0)</f>
        <v>0</v>
      </c>
      <c r="AC36" s="34">
        <f>HLOOKUP(AC$9,'[1]Prog Total'!$D$5:$BF$39,$A36,0)</f>
        <v>999.99919999999997</v>
      </c>
      <c r="AD36" s="34">
        <f>HLOOKUP(AD$9,'[1]Prog Total'!$D$5:$BF$39,$A36,0)</f>
        <v>2300.0001000000002</v>
      </c>
      <c r="AE36" s="34">
        <f>HLOOKUP(AE$9,'[1]Prog Total'!$D$5:$BF$39,$A36,0)</f>
        <v>0</v>
      </c>
      <c r="AF36" s="34">
        <f>HLOOKUP(AF$9,'[1]Prog Total'!$D$5:$BF$39,$A36,0)</f>
        <v>25</v>
      </c>
      <c r="AG36" s="34">
        <f>HLOOKUP(AG$9,'[1]Prog Total'!$D$5:$BF$39,$A36,0)</f>
        <v>260.14960000000002</v>
      </c>
      <c r="AH36" s="34">
        <f>HLOOKUP(AH$9,'[1]Prog Total'!$D$5:$BF$39,$A36,0)</f>
        <v>3599.9999999999995</v>
      </c>
      <c r="AI36" s="34">
        <f>HLOOKUP(AI$9,'[1]Prog Total'!$D$5:$BF$39,$A36,0)</f>
        <v>245.28750000000002</v>
      </c>
      <c r="AJ36" s="34">
        <f>HLOOKUP(AJ$9,'[1]Prog Total'!$D$5:$BF$39,$A36,0)</f>
        <v>560.49329999999998</v>
      </c>
      <c r="AK36" s="34">
        <f>HLOOKUP(AK$9,'[1]Prog Total'!$D$5:$BF$39,$A36,0)</f>
        <v>2100.0007999999998</v>
      </c>
      <c r="AL36" s="34">
        <f>HLOOKUP(AL$9,'[1]Prog Total'!$D$5:$BF$39,$A36,0)</f>
        <v>164.49799999999999</v>
      </c>
      <c r="AM36" s="34">
        <f>HLOOKUP(AM$9,'[1]Prog Total'!$D$5:$BF$39,$A36,0)</f>
        <v>483.26710000000003</v>
      </c>
      <c r="AN36" s="34">
        <f>HLOOKUP(AN$9,'[1]Prog Total'!$D$5:$BF$39,$A36,0)</f>
        <v>242.0992</v>
      </c>
      <c r="AO36" s="34">
        <f>HLOOKUP(AO$9,'[1]Prog Total'!$D$5:$BF$39,$A36,0)</f>
        <v>34.498800000000003</v>
      </c>
      <c r="AP36" s="34">
        <f>HLOOKUP(AP$9,'[1]Prog Total'!$D$5:$BF$39,$A36,0)</f>
        <v>229.4983</v>
      </c>
      <c r="AQ36" s="34">
        <f>HLOOKUP(AQ$9,'[1]Prog Total'!$D$5:$BF$39,$A36,0)</f>
        <v>79.494600000000005</v>
      </c>
      <c r="AR36" s="34">
        <f>HLOOKUP(AR$9,'[1]Prog Total'!$D$5:$BF$39,$A36,0)</f>
        <v>29.594999999999999</v>
      </c>
      <c r="AS36" s="34">
        <f>HLOOKUP(AS$9,'[1]Prog Total'!$D$5:$BF$39,$A36,0)</f>
        <v>247.3946</v>
      </c>
      <c r="AT36" s="34">
        <f>HLOOKUP(AT$9,'[1]Prog Total'!$D$5:$BF$39,$A36,0)</f>
        <v>283.39499999999998</v>
      </c>
      <c r="AU36" s="34">
        <f>HLOOKUP(AU$9,'[1]Prog Total'!$D$5:$BF$39,$A36,0)</f>
        <v>214.6096</v>
      </c>
      <c r="AV36" s="34">
        <f>HLOOKUP(AV$9,'[1]Prog Total'!$D$5:$BF$39,$A36,0)</f>
        <v>8.5488</v>
      </c>
      <c r="AW36" s="34">
        <f>HLOOKUP(AW$9,'[1]Prog Total'!$D$5:$BF$39,$A36,0)</f>
        <v>199.61879999999999</v>
      </c>
      <c r="AX36" s="34">
        <f>HLOOKUP(AX$9,'[1]Prog Total'!$D$5:$BF$39,$A36,0)</f>
        <v>387.81130000000002</v>
      </c>
      <c r="AY36" s="34">
        <f>HLOOKUP(AY$9,'[1]Prog Total'!$D$5:$BF$39,$A36,0)</f>
        <v>971.23919999999998</v>
      </c>
      <c r="AZ36" s="34">
        <f>HLOOKUP(AZ$9,'[1]Prog Total'!$D$5:$BF$39,$A36,0)</f>
        <v>650</v>
      </c>
      <c r="BA36" s="19">
        <f t="shared" si="0"/>
        <v>21994.737600000008</v>
      </c>
    </row>
    <row r="37" spans="1:60">
      <c r="A37" s="42">
        <v>31</v>
      </c>
      <c r="B37" s="18">
        <f t="shared" si="1"/>
        <v>45774</v>
      </c>
      <c r="C37" s="19">
        <f>HLOOKUP(C$9,'[1]Prog Total'!$D$5:$BF$39,$A37,0)</f>
        <v>0</v>
      </c>
      <c r="D37" s="19">
        <f>HLOOKUP(D$9,'[1]Prog Total'!$D$5:$BF$39,$A37,0)</f>
        <v>69.561700000000002</v>
      </c>
      <c r="E37" s="19">
        <f>HLOOKUP(E$9,'[1]Prog Total'!$D$5:$BF$39,$A37,0)</f>
        <v>0</v>
      </c>
      <c r="F37" s="19">
        <f>HLOOKUP(F$9,'[1]Prog Total'!$D$5:$BF$39,$A37,0)</f>
        <v>409.95960000000002</v>
      </c>
      <c r="G37" s="19">
        <f>HLOOKUP(G$9,'[1]Prog Total'!$D$5:$BF$39,$A37,0)</f>
        <v>3.0005000000000002</v>
      </c>
      <c r="H37" s="19">
        <f>HLOOKUP(H$9,'[1]Prog Total'!$D$5:$BF$39,$A37,0)</f>
        <v>49.201700000000002</v>
      </c>
      <c r="I37" s="19">
        <f>HLOOKUP(I$9,'[1]Prog Total'!$D$5:$BF$39,$A37,0)</f>
        <v>70.871299999999991</v>
      </c>
      <c r="J37" s="19">
        <f>HLOOKUP(J$9,'[1]Prog Total'!$D$5:$BF$39,$A37,0)</f>
        <v>130.61670000000001</v>
      </c>
      <c r="K37" s="19">
        <f>HLOOKUP(K$9,'[1]Prog Total'!$D$5:$BF$39,$A37,0)</f>
        <v>59.299599999999998</v>
      </c>
      <c r="L37" s="19">
        <f>HLOOKUP(L$9,'[1]Prog Total'!$D$5:$BF$39,$A37,0)</f>
        <v>235.5213</v>
      </c>
      <c r="M37" s="19">
        <f>HLOOKUP(M$9,'[1]Prog Total'!$D$5:$BF$39,$A37,0)</f>
        <v>364.2663</v>
      </c>
      <c r="N37" s="19">
        <f>HLOOKUP(N$9,'[1]Prog Total'!$D$5:$BF$39,$A37,0)</f>
        <v>1651.0486999999998</v>
      </c>
      <c r="O37" s="19">
        <f>HLOOKUP(O$9,'[1]Prog Total'!$D$5:$BF$39,$A37,0)</f>
        <v>1273.1034999999999</v>
      </c>
      <c r="P37" s="19">
        <f>HLOOKUP(P$9,'[1]Prog Total'!$D$5:$BF$39,$A37,0)</f>
        <v>209.99880000000002</v>
      </c>
      <c r="Q37" s="19">
        <f>HLOOKUP(Q$9,'[1]Prog Total'!$D$5:$BF$39,$A37,0)</f>
        <v>800.00040000000001</v>
      </c>
      <c r="R37" s="19">
        <f>HLOOKUP(R$9,'[1]Prog Total'!$D$5:$BF$39,$A37,0)</f>
        <v>612.00920000000008</v>
      </c>
      <c r="S37" s="19">
        <f>HLOOKUP(S$9,'[1]Prog Total'!$D$5:$BF$39,$A37,0)</f>
        <v>195.2321</v>
      </c>
      <c r="T37" s="19">
        <f>HLOOKUP(T$9,'[1]Prog Total'!$D$5:$BF$39,$A37,0)</f>
        <v>282.87</v>
      </c>
      <c r="U37" s="19">
        <f>HLOOKUP(U$9,'[1]Prog Total'!$D$5:$BF$39,$A37,0)</f>
        <v>127.5</v>
      </c>
      <c r="V37" s="19">
        <f>HLOOKUP(V$9,'[1]Prog Total'!$D$5:$BF$39,$A37,0)</f>
        <v>48</v>
      </c>
      <c r="W37" s="19">
        <f>HLOOKUP(W$9,'[1]Prog Total'!$D$5:$BF$39,$A37,0)</f>
        <v>15.5242</v>
      </c>
      <c r="X37" s="19">
        <f>HLOOKUP(X$9,'[1]Prog Total'!$D$5:$BF$39,$A37,0)</f>
        <v>302.81959999999998</v>
      </c>
      <c r="Y37" s="19">
        <f>HLOOKUP(Y$9,'[1]Prog Total'!$D$5:$BF$39,$A37,0)</f>
        <v>362.0788</v>
      </c>
      <c r="Z37" s="19">
        <f>HLOOKUP(Z$9,'[1]Prog Total'!$D$5:$BF$39,$A37,0)</f>
        <v>147.15</v>
      </c>
      <c r="AA37" s="19">
        <f>HLOOKUP(AA$9,'[1]Prog Total'!$D$5:$BF$39,$A37,0)</f>
        <v>5.9287999999999998</v>
      </c>
      <c r="AB37" s="19">
        <f>HLOOKUP(AB$9,'[1]Prog Total'!$D$5:$BF$39,$A37,0)</f>
        <v>260.00040000000001</v>
      </c>
      <c r="AC37" s="19">
        <f>HLOOKUP(AC$9,'[1]Prog Total'!$D$5:$BF$39,$A37,0)</f>
        <v>949.99919999999997</v>
      </c>
      <c r="AD37" s="19">
        <f>HLOOKUP(AD$9,'[1]Prog Total'!$D$5:$BF$39,$A37,0)</f>
        <v>2249.9992000000002</v>
      </c>
      <c r="AE37" s="19">
        <f>HLOOKUP(AE$9,'[1]Prog Total'!$D$5:$BF$39,$A37,0)</f>
        <v>0</v>
      </c>
      <c r="AF37" s="19">
        <f>HLOOKUP(AF$9,'[1]Prog Total'!$D$5:$BF$39,$A37,0)</f>
        <v>25</v>
      </c>
      <c r="AG37" s="19">
        <f>HLOOKUP(AG$9,'[1]Prog Total'!$D$5:$BF$39,$A37,0)</f>
        <v>263.48</v>
      </c>
      <c r="AH37" s="19">
        <f>HLOOKUP(AH$9,'[1]Prog Total'!$D$5:$BF$39,$A37,0)</f>
        <v>3000</v>
      </c>
      <c r="AI37" s="19">
        <f>HLOOKUP(AI$9,'[1]Prog Total'!$D$5:$BF$39,$A37,0)</f>
        <v>241.34959999999998</v>
      </c>
      <c r="AJ37" s="19">
        <f>HLOOKUP(AJ$9,'[1]Prog Total'!$D$5:$BF$39,$A37,0)</f>
        <v>564.63200000000006</v>
      </c>
      <c r="AK37" s="19">
        <f>HLOOKUP(AK$9,'[1]Prog Total'!$D$5:$BF$39,$A37,0)</f>
        <v>2100</v>
      </c>
      <c r="AL37" s="19">
        <f>HLOOKUP(AL$9,'[1]Prog Total'!$D$5:$BF$39,$A37,0)</f>
        <v>158.3963</v>
      </c>
      <c r="AM37" s="19">
        <f>HLOOKUP(AM$9,'[1]Prog Total'!$D$5:$BF$39,$A37,0)</f>
        <v>524.53719999999998</v>
      </c>
      <c r="AN37" s="19">
        <f>HLOOKUP(AN$9,'[1]Prog Total'!$D$5:$BF$39,$A37,0)</f>
        <v>230.19670000000002</v>
      </c>
      <c r="AO37" s="19">
        <f>HLOOKUP(AO$9,'[1]Prog Total'!$D$5:$BF$39,$A37,0)</f>
        <v>33.0946</v>
      </c>
      <c r="AP37" s="19">
        <f>HLOOKUP(AP$9,'[1]Prog Total'!$D$5:$BF$39,$A37,0)</f>
        <v>229.39630000000002</v>
      </c>
      <c r="AQ37" s="19">
        <f>HLOOKUP(AQ$9,'[1]Prog Total'!$D$5:$BF$39,$A37,0)</f>
        <v>79.195400000000006</v>
      </c>
      <c r="AR37" s="19">
        <f>HLOOKUP(AR$9,'[1]Prog Total'!$D$5:$BF$39,$A37,0)</f>
        <v>26.3963</v>
      </c>
      <c r="AS37" s="19">
        <f>HLOOKUP(AS$9,'[1]Prog Total'!$D$5:$BF$39,$A37,0)</f>
        <v>236.19460000000001</v>
      </c>
      <c r="AT37" s="19">
        <f>HLOOKUP(AT$9,'[1]Prog Total'!$D$5:$BF$39,$A37,0)</f>
        <v>292.09670000000006</v>
      </c>
      <c r="AU37" s="19">
        <f>HLOOKUP(AU$9,'[1]Prog Total'!$D$5:$BF$39,$A37,0)</f>
        <v>205.18</v>
      </c>
      <c r="AV37" s="19">
        <f>HLOOKUP(AV$9,'[1]Prog Total'!$D$5:$BF$39,$A37,0)</f>
        <v>8.19</v>
      </c>
      <c r="AW37" s="19">
        <f>HLOOKUP(AW$9,'[1]Prog Total'!$D$5:$BF$39,$A37,0)</f>
        <v>186.89920000000001</v>
      </c>
      <c r="AX37" s="19">
        <f>HLOOKUP(AX$9,'[1]Prog Total'!$D$5:$BF$39,$A37,0)</f>
        <v>357.81920000000002</v>
      </c>
      <c r="AY37" s="19">
        <f>HLOOKUP(AY$9,'[1]Prog Total'!$D$5:$BF$39,$A37,0)</f>
        <v>1000.0092000000001</v>
      </c>
      <c r="AZ37" s="19">
        <f>HLOOKUP(AZ$9,'[1]Prog Total'!$D$5:$BF$39,$A37,0)</f>
        <v>599.99959999999999</v>
      </c>
      <c r="BA37" s="19">
        <f t="shared" si="0"/>
        <v>21247.624499999994</v>
      </c>
      <c r="BB37" s="1"/>
      <c r="BC37" s="1"/>
      <c r="BD37" s="1"/>
      <c r="BE37" s="1"/>
      <c r="BF37" s="1"/>
      <c r="BG37" s="1"/>
      <c r="BH37" s="1"/>
    </row>
    <row r="38" spans="1:60" s="38" customFormat="1">
      <c r="A38" s="41">
        <v>32</v>
      </c>
      <c r="B38" s="35">
        <f t="shared" si="1"/>
        <v>45775</v>
      </c>
      <c r="C38" s="34">
        <f>HLOOKUP(C$9,'[1]Prog Total'!$D$5:$BF$39,$A38,0)</f>
        <v>0</v>
      </c>
      <c r="D38" s="34">
        <f>HLOOKUP(D$9,'[1]Prog Total'!$D$5:$BF$39,$A38,0)</f>
        <v>56.763800000000003</v>
      </c>
      <c r="E38" s="34">
        <f>HLOOKUP(E$9,'[1]Prog Total'!$D$5:$BF$39,$A38,0)</f>
        <v>0</v>
      </c>
      <c r="F38" s="34">
        <f>HLOOKUP(F$9,'[1]Prog Total'!$D$5:$BF$39,$A38,0)</f>
        <v>429.87419999999997</v>
      </c>
      <c r="G38" s="34">
        <f>HLOOKUP(G$9,'[1]Prog Total'!$D$5:$BF$39,$A38,0)</f>
        <v>0.29670000000000002</v>
      </c>
      <c r="H38" s="34">
        <f>HLOOKUP(H$9,'[1]Prog Total'!$D$5:$BF$39,$A38,0)</f>
        <v>45.226300000000002</v>
      </c>
      <c r="I38" s="34">
        <f>HLOOKUP(I$9,'[1]Prog Total'!$D$5:$BF$39,$A38,0)</f>
        <v>57.740899999999996</v>
      </c>
      <c r="J38" s="34">
        <f>HLOOKUP(J$9,'[1]Prog Total'!$D$5:$BF$39,$A38,0)</f>
        <v>130.61670000000001</v>
      </c>
      <c r="K38" s="34">
        <f>HLOOKUP(K$9,'[1]Prog Total'!$D$5:$BF$39,$A38,0)</f>
        <v>53.597499999999997</v>
      </c>
      <c r="L38" s="34">
        <f>HLOOKUP(L$9,'[1]Prog Total'!$D$5:$BF$39,$A38,0)</f>
        <v>154.34419999999997</v>
      </c>
      <c r="M38" s="34">
        <f>HLOOKUP(M$9,'[1]Prog Total'!$D$5:$BF$39,$A38,0)</f>
        <v>366.37259999999998</v>
      </c>
      <c r="N38" s="34">
        <f>HLOOKUP(N$9,'[1]Prog Total'!$D$5:$BF$39,$A38,0)</f>
        <v>1532.9830000000002</v>
      </c>
      <c r="O38" s="34">
        <f>HLOOKUP(O$9,'[1]Prog Total'!$D$5:$BF$39,$A38,0)</f>
        <v>1252.5637000000002</v>
      </c>
      <c r="P38" s="34">
        <f>HLOOKUP(P$9,'[1]Prog Total'!$D$5:$BF$39,$A38,0)</f>
        <v>241.99709999999999</v>
      </c>
      <c r="Q38" s="34">
        <f>HLOOKUP(Q$9,'[1]Prog Total'!$D$5:$BF$39,$A38,0)</f>
        <v>785.00329999999997</v>
      </c>
      <c r="R38" s="34">
        <f>HLOOKUP(R$9,'[1]Prog Total'!$D$5:$BF$39,$A38,0)</f>
        <v>570.00909999999999</v>
      </c>
      <c r="S38" s="34">
        <f>HLOOKUP(S$9,'[1]Prog Total'!$D$5:$BF$39,$A38,0)</f>
        <v>243.8092</v>
      </c>
      <c r="T38" s="34">
        <f>HLOOKUP(T$9,'[1]Prog Total'!$D$5:$BF$39,$A38,0)</f>
        <v>260.15750000000003</v>
      </c>
      <c r="U38" s="34">
        <f>HLOOKUP(U$9,'[1]Prog Total'!$D$5:$BF$39,$A38,0)</f>
        <v>89.25</v>
      </c>
      <c r="V38" s="34">
        <f>HLOOKUP(V$9,'[1]Prog Total'!$D$5:$BF$39,$A38,0)</f>
        <v>30.002500000000001</v>
      </c>
      <c r="W38" s="34">
        <f>HLOOKUP(W$9,'[1]Prog Total'!$D$5:$BF$39,$A38,0)</f>
        <v>20.9617</v>
      </c>
      <c r="X38" s="34">
        <f>HLOOKUP(X$9,'[1]Prog Total'!$D$5:$BF$39,$A38,0)</f>
        <v>289.81459999999998</v>
      </c>
      <c r="Y38" s="34">
        <f>HLOOKUP(Y$9,'[1]Prog Total'!$D$5:$BF$39,$A38,0)</f>
        <v>396.74290000000002</v>
      </c>
      <c r="Z38" s="34">
        <f>HLOOKUP(Z$9,'[1]Prog Total'!$D$5:$BF$39,$A38,0)</f>
        <v>141.38630000000001</v>
      </c>
      <c r="AA38" s="34">
        <f>HLOOKUP(AA$9,'[1]Prog Total'!$D$5:$BF$39,$A38,0)</f>
        <v>5.2995999999999999</v>
      </c>
      <c r="AB38" s="34">
        <f>HLOOKUP(AB$9,'[1]Prog Total'!$D$5:$BF$39,$A38,0)</f>
        <v>307.16669999999999</v>
      </c>
      <c r="AC38" s="34">
        <f>HLOOKUP(AC$9,'[1]Prog Total'!$D$5:$BF$39,$A38,0)</f>
        <v>1006.25</v>
      </c>
      <c r="AD38" s="34">
        <f>HLOOKUP(AD$9,'[1]Prog Total'!$D$5:$BF$39,$A38,0)</f>
        <v>2250</v>
      </c>
      <c r="AE38" s="34">
        <f>HLOOKUP(AE$9,'[1]Prog Total'!$D$5:$BF$39,$A38,0)</f>
        <v>0</v>
      </c>
      <c r="AF38" s="34">
        <f>HLOOKUP(AF$9,'[1]Prog Total'!$D$5:$BF$39,$A38,0)</f>
        <v>410</v>
      </c>
      <c r="AG38" s="34">
        <f>HLOOKUP(AG$9,'[1]Prog Total'!$D$5:$BF$39,$A38,0)</f>
        <v>251.37039999999999</v>
      </c>
      <c r="AH38" s="34">
        <f>HLOOKUP(AH$9,'[1]Prog Total'!$D$5:$BF$39,$A38,0)</f>
        <v>2479.1666999999998</v>
      </c>
      <c r="AI38" s="34">
        <f>HLOOKUP(AI$9,'[1]Prog Total'!$D$5:$BF$39,$A38,0)</f>
        <v>214.6088</v>
      </c>
      <c r="AJ38" s="34">
        <f>HLOOKUP(AJ$9,'[1]Prog Total'!$D$5:$BF$39,$A38,0)</f>
        <v>477.45130000000006</v>
      </c>
      <c r="AK38" s="34">
        <f>HLOOKUP(AK$9,'[1]Prog Total'!$D$5:$BF$39,$A38,0)</f>
        <v>2100</v>
      </c>
      <c r="AL38" s="34">
        <f>HLOOKUP(AL$9,'[1]Prog Total'!$D$5:$BF$39,$A38,0)</f>
        <v>85.794600000000003</v>
      </c>
      <c r="AM38" s="34">
        <f>HLOOKUP(AM$9,'[1]Prog Total'!$D$5:$BF$39,$A38,0)</f>
        <v>440.09539999999998</v>
      </c>
      <c r="AN38" s="34">
        <f>HLOOKUP(AN$9,'[1]Prog Total'!$D$5:$BF$39,$A38,0)</f>
        <v>135.19499999999999</v>
      </c>
      <c r="AO38" s="34">
        <f>HLOOKUP(AO$9,'[1]Prog Total'!$D$5:$BF$39,$A38,0)</f>
        <v>22.994999999999997</v>
      </c>
      <c r="AP38" s="34">
        <f>HLOOKUP(AP$9,'[1]Prog Total'!$D$5:$BF$39,$A38,0)</f>
        <v>216.8963</v>
      </c>
      <c r="AQ38" s="34">
        <f>HLOOKUP(AQ$9,'[1]Prog Total'!$D$5:$BF$39,$A38,0)</f>
        <v>65.195799999999991</v>
      </c>
      <c r="AR38" s="34">
        <f>HLOOKUP(AR$9,'[1]Prog Total'!$D$5:$BF$39,$A38,0)</f>
        <v>22.996700000000001</v>
      </c>
      <c r="AS38" s="34">
        <f>HLOOKUP(AS$9,'[1]Prog Total'!$D$5:$BF$39,$A38,0)</f>
        <v>232.99629999999999</v>
      </c>
      <c r="AT38" s="34">
        <f>HLOOKUP(AT$9,'[1]Prog Total'!$D$5:$BF$39,$A38,0)</f>
        <v>262.79500000000002</v>
      </c>
      <c r="AU38" s="34">
        <f>HLOOKUP(AU$9,'[1]Prog Total'!$D$5:$BF$39,$A38,0)</f>
        <v>99.106700000000004</v>
      </c>
      <c r="AV38" s="34">
        <f>HLOOKUP(AV$9,'[1]Prog Total'!$D$5:$BF$39,$A38,0)</f>
        <v>5.3708</v>
      </c>
      <c r="AW38" s="34">
        <f>HLOOKUP(AW$9,'[1]Prog Total'!$D$5:$BF$39,$A38,0)</f>
        <v>177.28899999999999</v>
      </c>
      <c r="AX38" s="34">
        <f>HLOOKUP(AX$9,'[1]Prog Total'!$D$5:$BF$39,$A38,0)</f>
        <v>250.54169999999999</v>
      </c>
      <c r="AY38" s="34">
        <f>HLOOKUP(AY$9,'[1]Prog Total'!$D$5:$BF$39,$A38,0)</f>
        <v>808.81369999999993</v>
      </c>
      <c r="AZ38" s="34">
        <f>HLOOKUP(AZ$9,'[1]Prog Total'!$D$5:$BF$39,$A38,0)</f>
        <v>600</v>
      </c>
      <c r="BA38" s="19">
        <f t="shared" si="0"/>
        <v>20076.909299999999</v>
      </c>
    </row>
    <row r="39" spans="1:60">
      <c r="A39" s="41">
        <v>33</v>
      </c>
      <c r="B39" s="18">
        <f t="shared" si="1"/>
        <v>45776</v>
      </c>
      <c r="C39" s="19">
        <f>HLOOKUP(C$9,'[1]Prog Total'!$D$5:$BF$39,$A39,0)</f>
        <v>0</v>
      </c>
      <c r="D39" s="19">
        <f>HLOOKUP(D$9,'[1]Prog Total'!$D$5:$BF$39,$A39,0)</f>
        <v>52.6004</v>
      </c>
      <c r="E39" s="19">
        <f>HLOOKUP(E$9,'[1]Prog Total'!$D$5:$BF$39,$A39,0)</f>
        <v>0</v>
      </c>
      <c r="F39" s="19">
        <f>HLOOKUP(F$9,'[1]Prog Total'!$D$5:$BF$39,$A39,0)</f>
        <v>339.79999999999995</v>
      </c>
      <c r="G39" s="19">
        <f>HLOOKUP(G$9,'[1]Prog Total'!$D$5:$BF$39,$A39,0)</f>
        <v>0.29670000000000002</v>
      </c>
      <c r="H39" s="19">
        <f>HLOOKUP(H$9,'[1]Prog Total'!$D$5:$BF$39,$A39,0)</f>
        <v>31.208799999999997</v>
      </c>
      <c r="I39" s="19">
        <f>HLOOKUP(I$9,'[1]Prog Total'!$D$5:$BF$39,$A39,0)</f>
        <v>51.309200000000004</v>
      </c>
      <c r="J39" s="19">
        <f>HLOOKUP(J$9,'[1]Prog Total'!$D$5:$BF$39,$A39,0)</f>
        <v>130.61670000000001</v>
      </c>
      <c r="K39" s="19">
        <f>HLOOKUP(K$9,'[1]Prog Total'!$D$5:$BF$39,$A39,0)</f>
        <v>32.002499999999998</v>
      </c>
      <c r="L39" s="19">
        <f>HLOOKUP(L$9,'[1]Prog Total'!$D$5:$BF$39,$A39,0)</f>
        <v>132.53579999999999</v>
      </c>
      <c r="M39" s="19">
        <f>HLOOKUP(M$9,'[1]Prog Total'!$D$5:$BF$39,$A39,0)</f>
        <v>345.2396</v>
      </c>
      <c r="N39" s="19">
        <f>HLOOKUP(N$9,'[1]Prog Total'!$D$5:$BF$39,$A39,0)</f>
        <v>1489.1787999999999</v>
      </c>
      <c r="O39" s="19">
        <f>HLOOKUP(O$9,'[1]Prog Total'!$D$5:$BF$39,$A39,0)</f>
        <v>1316.1033</v>
      </c>
      <c r="P39" s="19">
        <f>HLOOKUP(P$9,'[1]Prog Total'!$D$5:$BF$39,$A39,0)</f>
        <v>138.83330000000001</v>
      </c>
      <c r="Q39" s="19">
        <f>HLOOKUP(Q$9,'[1]Prog Total'!$D$5:$BF$39,$A39,0)</f>
        <v>720.00169999999991</v>
      </c>
      <c r="R39" s="19">
        <f>HLOOKUP(R$9,'[1]Prog Total'!$D$5:$BF$39,$A39,0)</f>
        <v>478.51080000000002</v>
      </c>
      <c r="S39" s="19">
        <f>HLOOKUP(S$9,'[1]Prog Total'!$D$5:$BF$39,$A39,0)</f>
        <v>181.41669999999999</v>
      </c>
      <c r="T39" s="19">
        <f>HLOOKUP(T$9,'[1]Prog Total'!$D$5:$BF$39,$A39,0)</f>
        <v>190.25580000000002</v>
      </c>
      <c r="U39" s="19">
        <f>HLOOKUP(U$9,'[1]Prog Total'!$D$5:$BF$39,$A39,0)</f>
        <v>31.875</v>
      </c>
      <c r="V39" s="19">
        <f>HLOOKUP(V$9,'[1]Prog Total'!$D$5:$BF$39,$A39,0)</f>
        <v>13.001300000000001</v>
      </c>
      <c r="W39" s="19">
        <f>HLOOKUP(W$9,'[1]Prog Total'!$D$5:$BF$39,$A39,0)</f>
        <v>9.0525000000000002</v>
      </c>
      <c r="X39" s="19">
        <f>HLOOKUP(X$9,'[1]Prog Total'!$D$5:$BF$39,$A39,0)</f>
        <v>280.15289999999999</v>
      </c>
      <c r="Y39" s="19">
        <f>HLOOKUP(Y$9,'[1]Prog Total'!$D$5:$BF$39,$A39,0)</f>
        <v>359.18329999999997</v>
      </c>
      <c r="Z39" s="19">
        <f>HLOOKUP(Z$9,'[1]Prog Total'!$D$5:$BF$39,$A39,0)</f>
        <v>142.69459999999998</v>
      </c>
      <c r="AA39" s="19">
        <f>HLOOKUP(AA$9,'[1]Prog Total'!$D$5:$BF$39,$A39,0)</f>
        <v>0.11</v>
      </c>
      <c r="AB39" s="19">
        <f>HLOOKUP(AB$9,'[1]Prog Total'!$D$5:$BF$39,$A39,0)</f>
        <v>375.00040000000001</v>
      </c>
      <c r="AC39" s="19">
        <f>HLOOKUP(AC$9,'[1]Prog Total'!$D$5:$BF$39,$A39,0)</f>
        <v>1041.6667</v>
      </c>
      <c r="AD39" s="19">
        <f>HLOOKUP(AD$9,'[1]Prog Total'!$D$5:$BF$39,$A39,0)</f>
        <v>2250</v>
      </c>
      <c r="AE39" s="19">
        <f>HLOOKUP(AE$9,'[1]Prog Total'!$D$5:$BF$39,$A39,0)</f>
        <v>0</v>
      </c>
      <c r="AF39" s="19">
        <f>HLOOKUP(AF$9,'[1]Prog Total'!$D$5:$BF$39,$A39,0)</f>
        <v>297.70830000000001</v>
      </c>
      <c r="AG39" s="19">
        <f>HLOOKUP(AG$9,'[1]Prog Total'!$D$5:$BF$39,$A39,0)</f>
        <v>239.1842</v>
      </c>
      <c r="AH39" s="19">
        <f>HLOOKUP(AH$9,'[1]Prog Total'!$D$5:$BF$39,$A39,0)</f>
        <v>1000</v>
      </c>
      <c r="AI39" s="19">
        <f>HLOOKUP(AI$9,'[1]Prog Total'!$D$5:$BF$39,$A39,0)</f>
        <v>219.89250000000001</v>
      </c>
      <c r="AJ39" s="19">
        <f>HLOOKUP(AJ$9,'[1]Prog Total'!$D$5:$BF$39,$A39,0)</f>
        <v>350.21289999999999</v>
      </c>
      <c r="AK39" s="19">
        <f>HLOOKUP(AK$9,'[1]Prog Total'!$D$5:$BF$39,$A39,0)</f>
        <v>450</v>
      </c>
      <c r="AL39" s="19">
        <f>HLOOKUP(AL$9,'[1]Prog Total'!$D$5:$BF$39,$A39,0)</f>
        <v>53.597099999999998</v>
      </c>
      <c r="AM39" s="19">
        <f>HLOOKUP(AM$9,'[1]Prog Total'!$D$5:$BF$39,$A39,0)</f>
        <v>380.00460000000004</v>
      </c>
      <c r="AN39" s="19">
        <f>HLOOKUP(AN$9,'[1]Prog Total'!$D$5:$BF$39,$A39,0)</f>
        <v>75.295400000000001</v>
      </c>
      <c r="AO39" s="19">
        <f>HLOOKUP(AO$9,'[1]Prog Total'!$D$5:$BF$39,$A39,0)</f>
        <v>6.9962999999999997</v>
      </c>
      <c r="AP39" s="19">
        <f>HLOOKUP(AP$9,'[1]Prog Total'!$D$5:$BF$39,$A39,0)</f>
        <v>225.59540000000001</v>
      </c>
      <c r="AQ39" s="19">
        <f>HLOOKUP(AQ$9,'[1]Prog Total'!$D$5:$BF$39,$A39,0)</f>
        <v>51.596299999999999</v>
      </c>
      <c r="AR39" s="19">
        <f>HLOOKUP(AR$9,'[1]Prog Total'!$D$5:$BF$39,$A39,0)</f>
        <v>23.295000000000002</v>
      </c>
      <c r="AS39" s="19">
        <f>HLOOKUP(AS$9,'[1]Prog Total'!$D$5:$BF$39,$A39,0)</f>
        <v>226.69710000000001</v>
      </c>
      <c r="AT39" s="19">
        <f>HLOOKUP(AT$9,'[1]Prog Total'!$D$5:$BF$39,$A39,0)</f>
        <v>268.19540000000001</v>
      </c>
      <c r="AU39" s="19">
        <f>HLOOKUP(AU$9,'[1]Prog Total'!$D$5:$BF$39,$A39,0)</f>
        <v>70.373800000000003</v>
      </c>
      <c r="AV39" s="19">
        <f>HLOOKUP(AV$9,'[1]Prog Total'!$D$5:$BF$39,$A39,0)</f>
        <v>2.0457999999999998</v>
      </c>
      <c r="AW39" s="19">
        <f>HLOOKUP(AW$9,'[1]Prog Total'!$D$5:$BF$39,$A39,0)</f>
        <v>157.51420000000002</v>
      </c>
      <c r="AX39" s="19">
        <f>HLOOKUP(AX$9,'[1]Prog Total'!$D$5:$BF$39,$A39,0)</f>
        <v>320.3888</v>
      </c>
      <c r="AY39" s="19">
        <f>HLOOKUP(AY$9,'[1]Prog Total'!$D$5:$BF$39,$A39,0)</f>
        <v>792.55050000000006</v>
      </c>
      <c r="AZ39" s="19">
        <f>HLOOKUP(AZ$9,'[1]Prog Total'!$D$5:$BF$39,$A39,0)</f>
        <v>600</v>
      </c>
      <c r="BA39" s="19">
        <f t="shared" si="0"/>
        <v>15943.7904</v>
      </c>
      <c r="BB39" s="1"/>
      <c r="BC39" s="1"/>
      <c r="BD39" s="1"/>
      <c r="BE39" s="1"/>
      <c r="BF39" s="1"/>
      <c r="BG39" s="1"/>
      <c r="BH39" s="1"/>
    </row>
    <row r="40" spans="1:60" s="38" customFormat="1">
      <c r="A40" s="41">
        <v>34</v>
      </c>
      <c r="B40" s="35">
        <f t="shared" si="1"/>
        <v>45777</v>
      </c>
      <c r="C40" s="34">
        <f>HLOOKUP(C$9,'[1]Prog Total'!$D$5:$BF$39,$A40,0)</f>
        <v>0</v>
      </c>
      <c r="D40" s="34">
        <f>HLOOKUP(D$9,'[1]Prog Total'!$D$5:$BF$39,$A40,0)</f>
        <v>52.299199999999999</v>
      </c>
      <c r="E40" s="34">
        <f>HLOOKUP(E$9,'[1]Prog Total'!$D$5:$BF$39,$A40,0)</f>
        <v>0</v>
      </c>
      <c r="F40" s="34">
        <f>HLOOKUP(F$9,'[1]Prog Total'!$D$5:$BF$39,$A40,0)</f>
        <v>366.62580000000003</v>
      </c>
      <c r="G40" s="34">
        <f>HLOOKUP(G$9,'[1]Prog Total'!$D$5:$BF$39,$A40,0)</f>
        <v>0.29670000000000002</v>
      </c>
      <c r="H40" s="34">
        <f>HLOOKUP(H$9,'[1]Prog Total'!$D$5:$BF$39,$A40,0)</f>
        <v>40.656300000000002</v>
      </c>
      <c r="I40" s="34">
        <f>HLOOKUP(I$9,'[1]Prog Total'!$D$5:$BF$39,$A40,0)</f>
        <v>55.615899999999996</v>
      </c>
      <c r="J40" s="34">
        <f>HLOOKUP(J$9,'[1]Prog Total'!$D$5:$BF$39,$A40,0)</f>
        <v>194.39830000000001</v>
      </c>
      <c r="K40" s="34">
        <f>HLOOKUP(K$9,'[1]Prog Total'!$D$5:$BF$39,$A40,0)</f>
        <v>33.799199999999999</v>
      </c>
      <c r="L40" s="34">
        <f>HLOOKUP(L$9,'[1]Prog Total'!$D$5:$BF$39,$A40,0)</f>
        <v>148.965</v>
      </c>
      <c r="M40" s="34">
        <f>HLOOKUP(M$9,'[1]Prog Total'!$D$5:$BF$39,$A40,0)</f>
        <v>358.33370000000002</v>
      </c>
      <c r="N40" s="34">
        <f>HLOOKUP(N$9,'[1]Prog Total'!$D$5:$BF$39,$A40,0)</f>
        <v>1417.2026000000001</v>
      </c>
      <c r="O40" s="34">
        <f>HLOOKUP(O$9,'[1]Prog Total'!$D$5:$BF$39,$A40,0)</f>
        <v>1279.6754999999998</v>
      </c>
      <c r="P40" s="34">
        <f>HLOOKUP(P$9,'[1]Prog Total'!$D$5:$BF$39,$A40,0)</f>
        <v>100.9996</v>
      </c>
      <c r="Q40" s="34">
        <f>HLOOKUP(Q$9,'[1]Prog Total'!$D$5:$BF$39,$A40,0)</f>
        <v>795.00249999999994</v>
      </c>
      <c r="R40" s="34">
        <f>HLOOKUP(R$9,'[1]Prog Total'!$D$5:$BF$39,$A40,0)</f>
        <v>582.00849999999991</v>
      </c>
      <c r="S40" s="34">
        <f>HLOOKUP(S$9,'[1]Prog Total'!$D$5:$BF$39,$A40,0)</f>
        <v>189.44040000000001</v>
      </c>
      <c r="T40" s="34">
        <f>HLOOKUP(T$9,'[1]Prog Total'!$D$5:$BF$39,$A40,0)</f>
        <v>245.1071</v>
      </c>
      <c r="U40" s="34">
        <f>HLOOKUP(U$9,'[1]Prog Total'!$D$5:$BF$39,$A40,0)</f>
        <v>119.9992</v>
      </c>
      <c r="V40" s="34">
        <f>HLOOKUP(V$9,'[1]Prog Total'!$D$5:$BF$39,$A40,0)</f>
        <v>44.002499999999998</v>
      </c>
      <c r="W40" s="34">
        <f>HLOOKUP(W$9,'[1]Prog Total'!$D$5:$BF$39,$A40,0)</f>
        <v>19.164999999999999</v>
      </c>
      <c r="X40" s="34">
        <f>HLOOKUP(X$9,'[1]Prog Total'!$D$5:$BF$39,$A40,0)</f>
        <v>297.82580000000002</v>
      </c>
      <c r="Y40" s="34">
        <f>HLOOKUP(Y$9,'[1]Prog Total'!$D$5:$BF$39,$A40,0)</f>
        <v>433.51670000000001</v>
      </c>
      <c r="Z40" s="34">
        <f>HLOOKUP(Z$9,'[1]Prog Total'!$D$5:$BF$39,$A40,0)</f>
        <v>145.2704</v>
      </c>
      <c r="AA40" s="34">
        <f>HLOOKUP(AA$9,'[1]Prog Total'!$D$5:$BF$39,$A40,0)</f>
        <v>2.4988000000000001</v>
      </c>
      <c r="AB40" s="34">
        <f>HLOOKUP(AB$9,'[1]Prog Total'!$D$5:$BF$39,$A40,0)</f>
        <v>375</v>
      </c>
      <c r="AC40" s="34">
        <f>HLOOKUP(AC$9,'[1]Prog Total'!$D$5:$BF$39,$A40,0)</f>
        <v>1000</v>
      </c>
      <c r="AD40" s="34">
        <f>HLOOKUP(AD$9,'[1]Prog Total'!$D$5:$BF$39,$A40,0)</f>
        <v>2249.5833000000002</v>
      </c>
      <c r="AE40" s="34">
        <f>HLOOKUP(AE$9,'[1]Prog Total'!$D$5:$BF$39,$A40,0)</f>
        <v>0</v>
      </c>
      <c r="AF40" s="34">
        <f>HLOOKUP(AF$9,'[1]Prog Total'!$D$5:$BF$39,$A40,0)</f>
        <v>25</v>
      </c>
      <c r="AG40" s="34">
        <f>HLOOKUP(AG$9,'[1]Prog Total'!$D$5:$BF$39,$A40,0)</f>
        <v>230.8663</v>
      </c>
      <c r="AH40" s="34">
        <f>HLOOKUP(AH$9,'[1]Prog Total'!$D$5:$BF$39,$A40,0)</f>
        <v>2000</v>
      </c>
      <c r="AI40" s="34">
        <f>HLOOKUP(AI$9,'[1]Prog Total'!$D$5:$BF$39,$A40,0)</f>
        <v>249.90710000000001</v>
      </c>
      <c r="AJ40" s="34">
        <f>HLOOKUP(AJ$9,'[1]Prog Total'!$D$5:$BF$39,$A40,0)</f>
        <v>521.50919999999996</v>
      </c>
      <c r="AK40" s="34">
        <f>HLOOKUP(AK$9,'[1]Prog Total'!$D$5:$BF$39,$A40,0)</f>
        <v>1909.1667</v>
      </c>
      <c r="AL40" s="34">
        <f>HLOOKUP(AL$9,'[1]Prog Total'!$D$5:$BF$39,$A40,0)</f>
        <v>135.09540000000001</v>
      </c>
      <c r="AM40" s="34">
        <f>HLOOKUP(AM$9,'[1]Prog Total'!$D$5:$BF$39,$A40,0)</f>
        <v>499.84549999999996</v>
      </c>
      <c r="AN40" s="34">
        <f>HLOOKUP(AN$9,'[1]Prog Total'!$D$5:$BF$39,$A40,0)</f>
        <v>221.19469999999998</v>
      </c>
      <c r="AO40" s="34">
        <f>HLOOKUP(AO$9,'[1]Prog Total'!$D$5:$BF$39,$A40,0)</f>
        <v>33.895399999999995</v>
      </c>
      <c r="AP40" s="34">
        <f>HLOOKUP(AP$9,'[1]Prog Total'!$D$5:$BF$39,$A40,0)</f>
        <v>228.5958</v>
      </c>
      <c r="AQ40" s="34">
        <f>HLOOKUP(AQ$9,'[1]Prog Total'!$D$5:$BF$39,$A40,0)</f>
        <v>72.695799999999991</v>
      </c>
      <c r="AR40" s="34">
        <f>HLOOKUP(AR$9,'[1]Prog Total'!$D$5:$BF$39,$A40,0)</f>
        <v>24.8963</v>
      </c>
      <c r="AS40" s="34">
        <f>HLOOKUP(AS$9,'[1]Prog Total'!$D$5:$BF$39,$A40,0)</f>
        <v>227.09460000000001</v>
      </c>
      <c r="AT40" s="34">
        <f>HLOOKUP(AT$9,'[1]Prog Total'!$D$5:$BF$39,$A40,0)</f>
        <v>291.99620000000004</v>
      </c>
      <c r="AU40" s="34">
        <f>HLOOKUP(AU$9,'[1]Prog Total'!$D$5:$BF$39,$A40,0)</f>
        <v>190.08539999999999</v>
      </c>
      <c r="AV40" s="34">
        <f>HLOOKUP(AV$9,'[1]Prog Total'!$D$5:$BF$39,$A40,0)</f>
        <v>7.76</v>
      </c>
      <c r="AW40" s="34">
        <f>HLOOKUP(AW$9,'[1]Prog Total'!$D$5:$BF$39,$A40,0)</f>
        <v>182.59</v>
      </c>
      <c r="AX40" s="34">
        <f>HLOOKUP(AX$9,'[1]Prog Total'!$D$5:$BF$39,$A40,0)</f>
        <v>355.24709999999999</v>
      </c>
      <c r="AY40" s="34">
        <f>HLOOKUP(AY$9,'[1]Prog Total'!$D$5:$BF$39,$A40,0)</f>
        <v>828.08219999999994</v>
      </c>
      <c r="AZ40" s="34">
        <f>HLOOKUP(AZ$9,'[1]Prog Total'!$D$5:$BF$39,$A40,0)</f>
        <v>600</v>
      </c>
      <c r="BA40" s="19">
        <f>SUM(C40:AZ40)</f>
        <v>19382.811700000002</v>
      </c>
    </row>
    <row r="41" spans="1:60" hidden="1">
      <c r="A41" s="41">
        <v>35</v>
      </c>
      <c r="B41" s="35">
        <f t="shared" si="1"/>
        <v>45778</v>
      </c>
      <c r="C41" s="34">
        <f>HLOOKUP(C$9,'[1]Prog Total'!$D$5:$BF$40,$A41,0)</f>
        <v>0</v>
      </c>
      <c r="D41" s="34">
        <f>HLOOKUP(D$9,'[1]Prog Total'!$D$5:$BF$40,$A41,0)</f>
        <v>0</v>
      </c>
      <c r="E41" s="34">
        <f>HLOOKUP(E$9,'[1]Prog Total'!$D$5:$BF$40,$A41,0)</f>
        <v>0</v>
      </c>
      <c r="F41" s="34">
        <f>HLOOKUP(F$9,'[1]Prog Total'!$D$5:$BF$40,$A41,0)</f>
        <v>0</v>
      </c>
      <c r="G41" s="34">
        <f>HLOOKUP(G$9,'[1]Prog Total'!$D$5:$BF$40,$A41,0)</f>
        <v>0</v>
      </c>
      <c r="H41" s="34">
        <f>HLOOKUP(H$9,'[1]Prog Total'!$D$5:$BF$40,$A41,0)</f>
        <v>0</v>
      </c>
      <c r="I41" s="34">
        <f>HLOOKUP(I$9,'[1]Prog Total'!$D$5:$BF$40,$A41,0)</f>
        <v>0</v>
      </c>
      <c r="J41" s="34">
        <f>HLOOKUP(J$9,'[1]Prog Total'!$D$5:$BF$40,$A41,0)</f>
        <v>0</v>
      </c>
      <c r="K41" s="34">
        <f>HLOOKUP(K$9,'[1]Prog Total'!$D$5:$BF$40,$A41,0)</f>
        <v>0</v>
      </c>
      <c r="L41" s="34">
        <f>HLOOKUP(L$9,'[1]Prog Total'!$D$5:$BF$40,$A41,0)</f>
        <v>0</v>
      </c>
      <c r="M41" s="34">
        <f>HLOOKUP(M$9,'[1]Prog Total'!$D$5:$BF$40,$A41,0)</f>
        <v>0</v>
      </c>
      <c r="N41" s="34">
        <f>HLOOKUP(N$9,'[1]Prog Total'!$D$5:$BF$40,$A41,0)</f>
        <v>0</v>
      </c>
      <c r="O41" s="34">
        <f>HLOOKUP(O$9,'[1]Prog Total'!$D$5:$BF$40,$A41,0)</f>
        <v>0</v>
      </c>
      <c r="P41" s="34">
        <f>HLOOKUP(P$9,'[1]Prog Total'!$D$5:$BF$40,$A41,0)</f>
        <v>0</v>
      </c>
      <c r="Q41" s="34">
        <f>HLOOKUP(Q$9,'[1]Prog Total'!$D$5:$BF$40,$A41,0)</f>
        <v>0</v>
      </c>
      <c r="R41" s="34">
        <f>HLOOKUP(R$9,'[1]Prog Total'!$D$5:$BF$40,$A41,0)</f>
        <v>0</v>
      </c>
      <c r="S41" s="34">
        <f>HLOOKUP(S$9,'[1]Prog Total'!$D$5:$BF$40,$A41,0)</f>
        <v>0</v>
      </c>
      <c r="T41" s="34">
        <f>HLOOKUP(T$9,'[1]Prog Total'!$D$5:$BF$40,$A41,0)</f>
        <v>0</v>
      </c>
      <c r="U41" s="34">
        <f>HLOOKUP(U$9,'[1]Prog Total'!$D$5:$BF$40,$A41,0)</f>
        <v>0</v>
      </c>
      <c r="V41" s="34">
        <f>HLOOKUP(V$9,'[1]Prog Total'!$D$5:$BF$40,$A41,0)</f>
        <v>0</v>
      </c>
      <c r="W41" s="34">
        <f>HLOOKUP(W$9,'[1]Prog Total'!$D$5:$BF$40,$A41,0)</f>
        <v>0</v>
      </c>
      <c r="X41" s="34">
        <f>HLOOKUP(X$9,'[1]Prog Total'!$D$5:$BF$40,$A41,0)</f>
        <v>0</v>
      </c>
      <c r="Y41" s="34">
        <f>HLOOKUP(Y$9,'[1]Prog Total'!$D$5:$BF$40,$A41,0)</f>
        <v>0</v>
      </c>
      <c r="Z41" s="34">
        <f>HLOOKUP(Z$9,'[1]Prog Total'!$D$5:$BF$40,$A41,0)</f>
        <v>0</v>
      </c>
      <c r="AA41" s="34">
        <f>HLOOKUP(AA$9,'[1]Prog Total'!$D$5:$BF$40,$A41,0)</f>
        <v>0</v>
      </c>
      <c r="AB41" s="34">
        <f>HLOOKUP(AB$9,'[1]Prog Total'!$D$5:$BF$40,$A41,0)</f>
        <v>0</v>
      </c>
      <c r="AC41" s="34">
        <f>HLOOKUP(AC$9,'[1]Prog Total'!$D$5:$BF$40,$A41,0)</f>
        <v>0</v>
      </c>
      <c r="AD41" s="34">
        <f>HLOOKUP(AD$9,'[1]Prog Total'!$D$5:$BF$40,$A41,0)</f>
        <v>0</v>
      </c>
      <c r="AE41" s="34">
        <f>HLOOKUP(AE$9,'[1]Prog Total'!$D$5:$BF$40,$A41,0)</f>
        <v>0</v>
      </c>
      <c r="AF41" s="34">
        <f>HLOOKUP(AF$9,'[1]Prog Total'!$D$5:$BF$40,$A41,0)</f>
        <v>0</v>
      </c>
      <c r="AG41" s="34">
        <f>HLOOKUP(AG$9,'[1]Prog Total'!$D$5:$BF$40,$A41,0)</f>
        <v>0</v>
      </c>
      <c r="AH41" s="34">
        <f>HLOOKUP(AH$9,'[1]Prog Total'!$D$5:$BF$40,$A41,0)</f>
        <v>0</v>
      </c>
      <c r="AI41" s="34">
        <f>HLOOKUP(AI$9,'[1]Prog Total'!$D$5:$BF$40,$A41,0)</f>
        <v>0</v>
      </c>
      <c r="AJ41" s="34">
        <f>HLOOKUP(AJ$9,'[1]Prog Total'!$D$5:$BF$40,$A41,0)</f>
        <v>0</v>
      </c>
      <c r="AK41" s="34">
        <f>HLOOKUP(AK$9,'[1]Prog Total'!$D$5:$BF$40,$A41,0)</f>
        <v>0</v>
      </c>
      <c r="AL41" s="34">
        <f>HLOOKUP(AL$9,'[1]Prog Total'!$D$5:$BF$40,$A41,0)</f>
        <v>0</v>
      </c>
      <c r="AM41" s="34">
        <f>HLOOKUP(AM$9,'[1]Prog Total'!$D$5:$BF$40,$A41,0)</f>
        <v>0</v>
      </c>
      <c r="AN41" s="34">
        <f>HLOOKUP(AN$9,'[1]Prog Total'!$D$5:$BF$40,$A41,0)</f>
        <v>0</v>
      </c>
      <c r="AO41" s="34">
        <f>HLOOKUP(AO$9,'[1]Prog Total'!$D$5:$BF$40,$A41,0)</f>
        <v>0</v>
      </c>
      <c r="AP41" s="34">
        <f>HLOOKUP(AP$9,'[1]Prog Total'!$D$5:$BF$40,$A41,0)</f>
        <v>0</v>
      </c>
      <c r="AQ41" s="34">
        <f>HLOOKUP(AQ$9,'[1]Prog Total'!$D$5:$BF$40,$A41,0)</f>
        <v>0</v>
      </c>
      <c r="AR41" s="34">
        <f>HLOOKUP(AR$9,'[1]Prog Total'!$D$5:$BF$40,$A41,0)</f>
        <v>0</v>
      </c>
      <c r="AS41" s="34">
        <f>HLOOKUP(AS$9,'[1]Prog Total'!$D$5:$BF$40,$A41,0)</f>
        <v>0</v>
      </c>
      <c r="AT41" s="34">
        <f>HLOOKUP(AT$9,'[1]Prog Total'!$D$5:$BF$40,$A41,0)</f>
        <v>0</v>
      </c>
      <c r="AU41" s="34">
        <f>HLOOKUP(AU$9,'[1]Prog Total'!$D$5:$BF$40,$A41,0)</f>
        <v>0</v>
      </c>
      <c r="AV41" s="34">
        <f>HLOOKUP(AV$9,'[1]Prog Total'!$D$5:$BF$40,$A41,0)</f>
        <v>0</v>
      </c>
      <c r="AW41" s="34">
        <f>HLOOKUP(AW$9,'[1]Prog Total'!$D$5:$BF$40,$A41,0)</f>
        <v>0</v>
      </c>
      <c r="AX41" s="34">
        <f>HLOOKUP(AX$9,'[1]Prog Total'!$D$5:$BF$40,$A41,0)</f>
        <v>0</v>
      </c>
      <c r="AY41" s="34">
        <f>HLOOKUP(AY$9,'[1]Prog Total'!$D$5:$BF$40,$A41,0)</f>
        <v>0</v>
      </c>
      <c r="AZ41" s="34">
        <f>HLOOKUP(AZ$9,'[1]Prog Total'!$D$5:$BF$40,$A41,0)</f>
        <v>0</v>
      </c>
      <c r="BA41" s="19">
        <f>SUM(C41:AZ41)</f>
        <v>0</v>
      </c>
      <c r="BB41" s="1"/>
      <c r="BC41" s="1"/>
      <c r="BD41" s="1"/>
      <c r="BE41" s="1"/>
      <c r="BF41" s="1"/>
      <c r="BG41" s="1"/>
      <c r="BH41" s="1"/>
    </row>
    <row r="42" spans="1:60" ht="13">
      <c r="A42" s="42"/>
      <c r="B42" s="20" t="s">
        <v>36</v>
      </c>
      <c r="C42" s="21">
        <f t="shared" ref="C42:AY42" si="2">SUM(C11:C41)</f>
        <v>0</v>
      </c>
      <c r="D42" s="21">
        <f t="shared" si="2"/>
        <v>1996.4910999999997</v>
      </c>
      <c r="E42" s="21">
        <f t="shared" si="2"/>
        <v>0</v>
      </c>
      <c r="F42" s="21">
        <f t="shared" si="2"/>
        <v>12485.5957</v>
      </c>
      <c r="G42" s="21">
        <f t="shared" si="2"/>
        <v>26.404200000000007</v>
      </c>
      <c r="H42" s="21">
        <f t="shared" si="2"/>
        <v>1254.8263000000002</v>
      </c>
      <c r="I42" s="21">
        <f t="shared" si="2"/>
        <v>1964.2394999999997</v>
      </c>
      <c r="J42" s="21">
        <f t="shared" si="2"/>
        <v>4864.8082999999979</v>
      </c>
      <c r="K42" s="21">
        <f t="shared" si="2"/>
        <v>1134.2596000000001</v>
      </c>
      <c r="L42" s="21">
        <f t="shared" si="2"/>
        <v>5509.6471000000001</v>
      </c>
      <c r="M42" s="21">
        <f t="shared" si="2"/>
        <v>10713.998299999999</v>
      </c>
      <c r="N42" s="21">
        <f t="shared" si="2"/>
        <v>45772.639999999992</v>
      </c>
      <c r="O42" s="21">
        <f t="shared" si="2"/>
        <v>38982.963599999988</v>
      </c>
      <c r="P42" s="21">
        <f t="shared" si="2"/>
        <v>5502.709600000001</v>
      </c>
      <c r="Q42" s="21">
        <f t="shared" si="2"/>
        <v>24142.726600000005</v>
      </c>
      <c r="R42" s="21">
        <f t="shared" si="2"/>
        <v>18083.535799999998</v>
      </c>
      <c r="S42" s="21">
        <f t="shared" si="2"/>
        <v>6120.9091000000008</v>
      </c>
      <c r="T42" s="21">
        <f t="shared" si="2"/>
        <v>8011.9237999999987</v>
      </c>
      <c r="U42" s="21">
        <f t="shared" si="2"/>
        <v>3165.9591</v>
      </c>
      <c r="V42" s="21">
        <f t="shared" si="2"/>
        <v>1074.5869</v>
      </c>
      <c r="W42" s="21">
        <f t="shared" si="2"/>
        <v>541.54869999999994</v>
      </c>
      <c r="X42" s="21">
        <f t="shared" si="2"/>
        <v>9742.657799999999</v>
      </c>
      <c r="Y42" s="21">
        <f t="shared" si="2"/>
        <v>11658.1029</v>
      </c>
      <c r="Z42" s="21">
        <f t="shared" si="2"/>
        <v>4443.0695000000005</v>
      </c>
      <c r="AA42" s="21">
        <f t="shared" si="2"/>
        <v>152.27339999999995</v>
      </c>
      <c r="AB42" s="21">
        <f t="shared" si="2"/>
        <v>8230.9624000000003</v>
      </c>
      <c r="AC42" s="21">
        <f t="shared" si="2"/>
        <v>32864.582199999997</v>
      </c>
      <c r="AD42" s="21">
        <f t="shared" si="2"/>
        <v>68685.492699999988</v>
      </c>
      <c r="AE42" s="21">
        <f t="shared" si="2"/>
        <v>0</v>
      </c>
      <c r="AF42" s="21">
        <f t="shared" si="2"/>
        <v>10516.217999999999</v>
      </c>
      <c r="AG42" s="21">
        <f t="shared" si="2"/>
        <v>8132.8237999999983</v>
      </c>
      <c r="AH42" s="21">
        <f t="shared" si="2"/>
        <v>96154.173200000005</v>
      </c>
      <c r="AI42" s="21">
        <f t="shared" si="2"/>
        <v>7176.0557999999992</v>
      </c>
      <c r="AJ42" s="21">
        <f t="shared" si="2"/>
        <v>18220.4506</v>
      </c>
      <c r="AK42" s="21">
        <f t="shared" si="2"/>
        <v>14494.168299999999</v>
      </c>
      <c r="AL42" s="21">
        <f t="shared" si="2"/>
        <v>3737.4907000000003</v>
      </c>
      <c r="AM42" s="21">
        <f t="shared" si="2"/>
        <v>13743.961100000004</v>
      </c>
      <c r="AN42" s="21">
        <f t="shared" si="2"/>
        <v>5454.1973999999991</v>
      </c>
      <c r="AO42" s="21">
        <f t="shared" si="2"/>
        <v>800.69</v>
      </c>
      <c r="AP42" s="21">
        <f t="shared" si="2"/>
        <v>6877.9947000000011</v>
      </c>
      <c r="AQ42" s="21">
        <f t="shared" si="2"/>
        <v>2125.4862000000003</v>
      </c>
      <c r="AR42" s="21">
        <f t="shared" si="2"/>
        <v>816.87869999999998</v>
      </c>
      <c r="AS42" s="21">
        <f t="shared" si="2"/>
        <v>7228.6736999999994</v>
      </c>
      <c r="AT42" s="21">
        <f t="shared" si="2"/>
        <v>8719.9999000000007</v>
      </c>
      <c r="AU42" s="21">
        <f t="shared" si="2"/>
        <v>4430.268</v>
      </c>
      <c r="AV42" s="21">
        <f t="shared" si="2"/>
        <v>185.02509999999995</v>
      </c>
      <c r="AW42" s="21">
        <f t="shared" si="2"/>
        <v>5439.9652999999998</v>
      </c>
      <c r="AX42" s="21">
        <f t="shared" si="2"/>
        <v>10356.063</v>
      </c>
      <c r="AY42" s="21">
        <f t="shared" si="2"/>
        <v>24184.341700000004</v>
      </c>
      <c r="AZ42" s="21">
        <f>SUM(AZ11:AZ41)</f>
        <v>20599.879899999996</v>
      </c>
      <c r="BA42" s="21">
        <f>SUM(BA11:BA41)</f>
        <v>596521.7193</v>
      </c>
      <c r="BB42" s="43" t="b">
        <f>BA42='[1]Prog Total'!$BI$40</f>
        <v>1</v>
      </c>
      <c r="BC42" s="1"/>
      <c r="BD42" s="1"/>
      <c r="BE42" s="1"/>
      <c r="BF42" s="1"/>
      <c r="BG42" s="1"/>
      <c r="BH42" s="1"/>
    </row>
    <row r="43" spans="1:60" ht="12.75" customHeight="1">
      <c r="B43" s="11"/>
      <c r="C43" s="55" t="s">
        <v>45</v>
      </c>
      <c r="D43" s="56"/>
      <c r="E43" s="56"/>
      <c r="F43" s="56"/>
      <c r="G43" s="55" t="s">
        <v>45</v>
      </c>
      <c r="H43" s="56"/>
      <c r="I43" s="56"/>
      <c r="J43" s="56"/>
      <c r="K43" s="55" t="s">
        <v>45</v>
      </c>
      <c r="L43" s="56"/>
      <c r="M43" s="56"/>
      <c r="N43" s="56"/>
      <c r="O43" s="55" t="s">
        <v>45</v>
      </c>
      <c r="P43" s="56"/>
      <c r="Q43" s="56"/>
      <c r="R43" s="56"/>
      <c r="S43" s="55" t="s">
        <v>45</v>
      </c>
      <c r="T43" s="56"/>
      <c r="U43" s="56"/>
      <c r="V43" s="56"/>
      <c r="W43" s="56"/>
      <c r="X43" s="55" t="s">
        <v>45</v>
      </c>
      <c r="Y43" s="56"/>
      <c r="Z43" s="56"/>
      <c r="AA43" s="56"/>
      <c r="AB43" s="56"/>
      <c r="AC43" s="55" t="s">
        <v>45</v>
      </c>
      <c r="AD43" s="56"/>
      <c r="AE43" s="56"/>
      <c r="AF43" s="55" t="s">
        <v>45</v>
      </c>
      <c r="AG43" s="56"/>
      <c r="AH43" s="56"/>
      <c r="AI43" s="56"/>
      <c r="AJ43" s="55" t="s">
        <v>45</v>
      </c>
      <c r="AK43" s="56"/>
      <c r="AL43" s="56"/>
      <c r="AM43" s="56"/>
      <c r="AN43" s="55" t="s">
        <v>45</v>
      </c>
      <c r="AO43" s="56"/>
      <c r="AP43" s="56"/>
      <c r="AQ43" s="56"/>
      <c r="AR43" s="55" t="s">
        <v>45</v>
      </c>
      <c r="AS43" s="56"/>
      <c r="AT43" s="56"/>
      <c r="AU43" s="56"/>
      <c r="AV43" s="55" t="s">
        <v>45</v>
      </c>
      <c r="AW43" s="56"/>
      <c r="AX43" s="56"/>
      <c r="AY43" s="56"/>
      <c r="AZ43" s="56"/>
      <c r="BA43" s="56"/>
    </row>
    <row r="44" spans="1:60" ht="40.5" customHeight="1">
      <c r="B44" s="12"/>
      <c r="C44" s="58"/>
      <c r="D44" s="59"/>
      <c r="E44" s="59"/>
      <c r="F44" s="59"/>
      <c r="G44" s="58"/>
      <c r="H44" s="59"/>
      <c r="I44" s="59"/>
      <c r="J44" s="59"/>
      <c r="K44" s="58"/>
      <c r="L44" s="59"/>
      <c r="M44" s="59"/>
      <c r="N44" s="59"/>
      <c r="O44" s="58"/>
      <c r="P44" s="59"/>
      <c r="Q44" s="59"/>
      <c r="R44" s="59"/>
      <c r="S44" s="58"/>
      <c r="T44" s="59"/>
      <c r="U44" s="59"/>
      <c r="V44" s="59"/>
      <c r="W44" s="59"/>
      <c r="X44" s="58"/>
      <c r="Y44" s="59"/>
      <c r="Z44" s="59"/>
      <c r="AA44" s="59"/>
      <c r="AB44" s="59"/>
      <c r="AC44" s="58"/>
      <c r="AD44" s="59"/>
      <c r="AE44" s="59"/>
      <c r="AF44" s="58"/>
      <c r="AG44" s="59"/>
      <c r="AH44" s="59"/>
      <c r="AI44" s="59"/>
      <c r="AJ44" s="58"/>
      <c r="AK44" s="59"/>
      <c r="AL44" s="59"/>
      <c r="AM44" s="59"/>
      <c r="AN44" s="58"/>
      <c r="AO44" s="59"/>
      <c r="AP44" s="59"/>
      <c r="AQ44" s="59"/>
      <c r="AR44" s="58"/>
      <c r="AS44" s="59"/>
      <c r="AT44" s="59"/>
      <c r="AU44" s="59"/>
      <c r="AV44" s="58"/>
      <c r="AW44" s="59"/>
      <c r="AX44" s="59"/>
      <c r="AY44" s="59"/>
      <c r="AZ44" s="59"/>
      <c r="BA44" s="59"/>
    </row>
    <row r="45" spans="1:60" ht="14.25" customHeight="1"/>
    <row r="46" spans="1:60">
      <c r="B46" s="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D46" s="3"/>
    </row>
    <row r="47" spans="1:60">
      <c r="B47" s="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C47" s="3"/>
    </row>
    <row r="48" spans="1:60">
      <c r="B48" s="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</row>
    <row r="49" spans="2:157">
      <c r="B49" s="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</row>
    <row r="50" spans="2:157">
      <c r="B50" s="2"/>
      <c r="BE50" s="33"/>
    </row>
    <row r="51" spans="2:157">
      <c r="D51" s="31"/>
    </row>
    <row r="52" spans="2:157">
      <c r="B52" s="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  <c r="EM52" s="22"/>
      <c r="EN52" s="22"/>
      <c r="EO52" s="22"/>
      <c r="EP52" s="22"/>
      <c r="EQ52" s="22"/>
      <c r="ER52" s="22"/>
      <c r="ES52" s="22"/>
      <c r="ET52" s="22"/>
      <c r="EU52" s="22"/>
      <c r="EV52" s="22"/>
      <c r="EW52" s="22"/>
      <c r="EX52" s="22"/>
      <c r="EY52" s="22"/>
      <c r="EZ52" s="22"/>
      <c r="FA52" s="22"/>
    </row>
    <row r="53" spans="2:157">
      <c r="H53" s="22"/>
    </row>
    <row r="54" spans="2:157"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</row>
    <row r="55" spans="2:157">
      <c r="W55" s="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</row>
    <row r="56" spans="2:157">
      <c r="W56" s="2"/>
    </row>
    <row r="57" spans="2:157">
      <c r="Q57" s="24"/>
      <c r="W57" s="2"/>
      <c r="AW57" s="22"/>
      <c r="AX57" s="22"/>
      <c r="AY57" s="22"/>
      <c r="AZ57" s="22"/>
      <c r="BA57" s="22"/>
      <c r="BB57" s="22"/>
      <c r="BC57" s="1"/>
      <c r="BD57" s="22"/>
      <c r="BE57" s="1"/>
      <c r="BF57" s="22"/>
      <c r="BG57" s="1"/>
      <c r="BH57" s="22"/>
      <c r="BJ57" s="22"/>
      <c r="BL57" s="22"/>
      <c r="BN57" s="22"/>
      <c r="BP57" s="22"/>
      <c r="BR57" s="22"/>
      <c r="BT57" s="22"/>
      <c r="BV57" s="22"/>
      <c r="BX57" s="22"/>
      <c r="BZ57" s="22"/>
      <c r="CB57" s="22"/>
      <c r="CD57" s="22"/>
      <c r="CF57" s="22"/>
      <c r="CH57" s="22"/>
      <c r="CJ57" s="22"/>
      <c r="CL57" s="22"/>
      <c r="CN57" s="2"/>
      <c r="CO57" s="2"/>
      <c r="CP57" s="2"/>
      <c r="CQ57" s="2"/>
      <c r="CR57" s="2"/>
      <c r="CS57" s="2"/>
      <c r="CT57" s="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</row>
    <row r="58" spans="2:157"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4"/>
      <c r="DA58" s="24"/>
      <c r="DB58" s="24"/>
      <c r="DC58" s="24"/>
      <c r="DD58" s="24"/>
      <c r="DE58" s="24"/>
      <c r="DF58" s="24"/>
      <c r="DG58" s="24"/>
      <c r="DH58" s="24"/>
      <c r="DI58" s="24"/>
      <c r="DJ58" s="24"/>
      <c r="DK58" s="24"/>
    </row>
    <row r="59" spans="2:157">
      <c r="AR59" s="22"/>
      <c r="AS59" s="22"/>
      <c r="AT59" s="22"/>
      <c r="AU59" s="22"/>
      <c r="AV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</row>
    <row r="60" spans="2:157">
      <c r="BB60" s="1"/>
      <c r="BC60" s="1"/>
      <c r="BD60" s="1"/>
      <c r="BE60" s="1"/>
      <c r="BF60" s="1"/>
      <c r="BG60" s="1"/>
      <c r="BH60" s="1"/>
      <c r="CA60" s="2"/>
      <c r="CB60" s="2"/>
      <c r="CC60" s="2"/>
      <c r="CD60" s="2"/>
      <c r="CE60" s="2"/>
      <c r="CF60" s="2"/>
      <c r="CG60" s="2"/>
      <c r="CQ60" s="22"/>
      <c r="CR60" s="24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</row>
  </sheetData>
  <mergeCells count="39">
    <mergeCell ref="B3:B4"/>
    <mergeCell ref="E3:F4"/>
    <mergeCell ref="I3:J4"/>
    <mergeCell ref="M3:N4"/>
    <mergeCell ref="Q3:R4"/>
    <mergeCell ref="S7:W7"/>
    <mergeCell ref="X7:AB7"/>
    <mergeCell ref="AC7:AE7"/>
    <mergeCell ref="AF7:AI7"/>
    <mergeCell ref="Z3:AB4"/>
    <mergeCell ref="AD3:AE4"/>
    <mergeCell ref="AH3:AI4"/>
    <mergeCell ref="U3:W4"/>
    <mergeCell ref="B7:B10"/>
    <mergeCell ref="C7:F7"/>
    <mergeCell ref="G7:J7"/>
    <mergeCell ref="K7:N7"/>
    <mergeCell ref="O7:R7"/>
    <mergeCell ref="AX3:BA4"/>
    <mergeCell ref="AL3:AM4"/>
    <mergeCell ref="AP3:AQ4"/>
    <mergeCell ref="AT3:AU4"/>
    <mergeCell ref="AF43:AI44"/>
    <mergeCell ref="AJ7:AM7"/>
    <mergeCell ref="AN7:AQ7"/>
    <mergeCell ref="AR7:AU7"/>
    <mergeCell ref="AV7:BA7"/>
    <mergeCell ref="AJ43:AM44"/>
    <mergeCell ref="AN43:AQ44"/>
    <mergeCell ref="AR43:AU44"/>
    <mergeCell ref="AV43:BA44"/>
    <mergeCell ref="BA8:BA10"/>
    <mergeCell ref="AC43:AE44"/>
    <mergeCell ref="C43:F44"/>
    <mergeCell ref="G43:J44"/>
    <mergeCell ref="K43:N44"/>
    <mergeCell ref="O43:R44"/>
    <mergeCell ref="S43:W44"/>
    <mergeCell ref="X43:AB44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9" fitToWidth="0" orientation="landscape" r:id="rId1"/>
  <headerFooter alignWithMargins="0">
    <oddHeader>&amp;R&amp;"Calibri"&amp;10&amp;K000000 PÚBLICA&amp;1#_x000D_</oddHeader>
  </headerFooter>
  <colBreaks count="11" manualBreakCount="11">
    <brk id="6" max="37" man="1"/>
    <brk id="10" max="37" man="1"/>
    <brk id="14" min="6" max="37" man="1"/>
    <brk id="18" min="6" max="37" man="1"/>
    <brk id="23" min="6" max="37" man="1"/>
    <brk id="28" min="6" max="37" man="1"/>
    <brk id="31" max="1048575" man="1"/>
    <brk id="35" min="6" max="37" man="1"/>
    <brk id="39" max="1048575" man="1"/>
    <brk id="43" max="1048575" man="1"/>
    <brk id="4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A60"/>
  <sheetViews>
    <sheetView showGridLines="0" zoomScale="82" zoomScaleNormal="82" zoomScaleSheetLayoutView="75" workbookViewId="0">
      <selection activeCell="B3" sqref="B3:B4"/>
    </sheetView>
  </sheetViews>
  <sheetFormatPr defaultColWidth="14.26953125" defaultRowHeight="12.5"/>
  <cols>
    <col min="1" max="1" width="3.54296875" style="41" customWidth="1"/>
    <col min="2" max="2" width="17.7265625" style="1" customWidth="1"/>
    <col min="3" max="3" width="12.1796875" style="1" bestFit="1" customWidth="1"/>
    <col min="4" max="4" width="13.90625" style="1" customWidth="1"/>
    <col min="5" max="5" width="19.453125" style="1" customWidth="1"/>
    <col min="6" max="6" width="17.7265625" style="1" customWidth="1"/>
    <col min="7" max="10" width="12.1796875" style="1" bestFit="1" customWidth="1"/>
    <col min="11" max="11" width="13.453125" style="1" customWidth="1"/>
    <col min="12" max="12" width="20.08984375" style="1" customWidth="1"/>
    <col min="13" max="25" width="12.1796875" style="1" bestFit="1" customWidth="1"/>
    <col min="26" max="26" width="12.1796875" style="1" customWidth="1"/>
    <col min="27" max="31" width="12.1796875" style="1" bestFit="1" customWidth="1"/>
    <col min="32" max="32" width="26.81640625" style="1" customWidth="1"/>
    <col min="33" max="33" width="28.54296875" style="1" customWidth="1"/>
    <col min="34" max="34" width="33.90625" style="1" customWidth="1"/>
    <col min="35" max="35" width="13.36328125" style="1" customWidth="1"/>
    <col min="36" max="36" width="13.7265625" style="1" customWidth="1"/>
    <col min="37" max="37" width="13.26953125" style="1" customWidth="1"/>
    <col min="38" max="48" width="12.1796875" style="1" bestFit="1" customWidth="1"/>
    <col min="49" max="49" width="12.1796875" style="1" customWidth="1"/>
    <col min="50" max="52" width="12.1796875" style="1" bestFit="1" customWidth="1"/>
    <col min="53" max="53" width="14.1796875" style="1" customWidth="1"/>
    <col min="54" max="60" width="14.26953125" style="2" customWidth="1"/>
    <col min="61" max="16384" width="14.26953125" style="1"/>
  </cols>
  <sheetData>
    <row r="1" spans="1:60">
      <c r="B1" s="9"/>
      <c r="C1" s="7"/>
      <c r="E1" s="5"/>
      <c r="F1" s="6"/>
      <c r="G1" s="7"/>
      <c r="I1" s="5"/>
      <c r="J1" s="6"/>
      <c r="K1" s="7"/>
      <c r="M1" s="5"/>
      <c r="N1" s="6"/>
      <c r="O1" s="7"/>
      <c r="Q1" s="5"/>
      <c r="R1" s="6"/>
      <c r="S1" s="7"/>
      <c r="U1" s="5"/>
      <c r="V1" s="5"/>
      <c r="W1" s="6"/>
      <c r="X1" s="7"/>
      <c r="Z1" s="5"/>
      <c r="AA1" s="5"/>
      <c r="AB1" s="6"/>
      <c r="AC1" s="4"/>
      <c r="AD1" s="5"/>
      <c r="AE1" s="6"/>
      <c r="AF1" s="9"/>
      <c r="AG1" s="4"/>
      <c r="AH1" s="5"/>
      <c r="AI1" s="6"/>
      <c r="AJ1" s="7"/>
      <c r="AL1" s="5"/>
      <c r="AM1" s="6"/>
      <c r="AN1" s="7"/>
      <c r="AP1" s="5"/>
      <c r="AQ1" s="6"/>
      <c r="AR1" s="7"/>
      <c r="AT1" s="5"/>
      <c r="AU1" s="6"/>
      <c r="AV1" s="7"/>
      <c r="AX1" s="5"/>
      <c r="AY1" s="5"/>
      <c r="AZ1" s="5"/>
      <c r="BA1" s="6"/>
    </row>
    <row r="2" spans="1:60" ht="12" customHeight="1">
      <c r="B2" s="10"/>
      <c r="C2" s="7"/>
      <c r="F2" s="8"/>
      <c r="G2" s="7"/>
      <c r="J2" s="8"/>
      <c r="K2" s="7"/>
      <c r="N2" s="8"/>
      <c r="O2" s="7"/>
      <c r="R2" s="8"/>
      <c r="S2" s="7"/>
      <c r="W2" s="8"/>
      <c r="X2" s="7"/>
      <c r="AB2" s="8"/>
      <c r="AC2" s="7"/>
      <c r="AE2" s="8"/>
      <c r="AF2" s="10"/>
      <c r="AG2" s="7"/>
      <c r="AI2" s="8"/>
      <c r="AJ2" s="7"/>
      <c r="AM2" s="8"/>
      <c r="AN2" s="7"/>
      <c r="AQ2" s="8"/>
      <c r="AR2" s="7"/>
      <c r="AU2" s="8"/>
      <c r="AV2" s="7"/>
      <c r="BA2" s="8"/>
    </row>
    <row r="3" spans="1:60" ht="12.75" customHeight="1">
      <c r="B3" s="50">
        <f>B11</f>
        <v>45809</v>
      </c>
      <c r="C3" s="7"/>
      <c r="E3" s="49"/>
      <c r="F3" s="53"/>
      <c r="G3" s="7"/>
      <c r="I3" s="49"/>
      <c r="J3" s="53"/>
      <c r="K3" s="7"/>
      <c r="M3" s="49"/>
      <c r="N3" s="53"/>
      <c r="O3" s="7"/>
      <c r="Q3" s="49"/>
      <c r="R3" s="53"/>
      <c r="S3" s="7"/>
      <c r="U3" s="49"/>
      <c r="V3" s="49"/>
      <c r="W3" s="53"/>
      <c r="X3" s="7"/>
      <c r="Z3" s="49"/>
      <c r="AA3" s="49"/>
      <c r="AB3" s="53"/>
      <c r="AC3" s="7"/>
      <c r="AD3" s="52"/>
      <c r="AE3" s="53"/>
      <c r="AF3" s="10"/>
      <c r="AG3" s="7"/>
      <c r="AH3" s="49"/>
      <c r="AI3" s="53"/>
      <c r="AJ3" s="7"/>
      <c r="AL3" s="49"/>
      <c r="AM3" s="53"/>
      <c r="AN3" s="7"/>
      <c r="AP3" s="49"/>
      <c r="AQ3" s="53"/>
      <c r="AR3" s="7"/>
      <c r="AT3" s="49"/>
      <c r="AU3" s="53"/>
      <c r="AV3" s="7"/>
      <c r="AX3" s="49"/>
      <c r="AY3" s="49"/>
      <c r="AZ3" s="49"/>
      <c r="BA3" s="53"/>
    </row>
    <row r="4" spans="1:60" ht="12.75" customHeight="1">
      <c r="B4" s="50"/>
      <c r="C4" s="7"/>
      <c r="E4" s="49"/>
      <c r="F4" s="53"/>
      <c r="G4" s="7"/>
      <c r="I4" s="49"/>
      <c r="J4" s="53"/>
      <c r="K4" s="7"/>
      <c r="M4" s="49"/>
      <c r="N4" s="53"/>
      <c r="O4" s="7"/>
      <c r="Q4" s="49"/>
      <c r="R4" s="53"/>
      <c r="S4" s="7"/>
      <c r="U4" s="49"/>
      <c r="V4" s="49"/>
      <c r="W4" s="53"/>
      <c r="X4" s="7"/>
      <c r="Z4" s="49"/>
      <c r="AA4" s="49"/>
      <c r="AB4" s="53"/>
      <c r="AC4" s="7"/>
      <c r="AD4" s="52"/>
      <c r="AE4" s="53"/>
      <c r="AF4" s="10"/>
      <c r="AG4" s="7"/>
      <c r="AH4" s="49"/>
      <c r="AI4" s="53"/>
      <c r="AJ4" s="7"/>
      <c r="AL4" s="49"/>
      <c r="AM4" s="53"/>
      <c r="AN4" s="7"/>
      <c r="AP4" s="49"/>
      <c r="AQ4" s="53"/>
      <c r="AR4" s="7"/>
      <c r="AT4" s="49"/>
      <c r="AU4" s="53"/>
      <c r="AV4" s="7"/>
      <c r="AX4" s="49"/>
      <c r="AY4" s="49"/>
      <c r="AZ4" s="49"/>
      <c r="BA4" s="53"/>
    </row>
    <row r="5" spans="1:60" ht="13">
      <c r="B5" s="10"/>
      <c r="C5" s="7"/>
      <c r="F5" s="8"/>
      <c r="G5" s="7"/>
      <c r="J5" s="8"/>
      <c r="K5" s="7"/>
      <c r="N5" s="8"/>
      <c r="O5" s="7"/>
      <c r="R5" s="8"/>
      <c r="S5" s="7"/>
      <c r="W5" s="8"/>
      <c r="X5" s="7"/>
      <c r="AB5" s="8"/>
      <c r="AC5" s="7"/>
      <c r="AE5" s="8"/>
      <c r="AF5" s="10"/>
      <c r="AG5" s="7"/>
      <c r="AI5" s="8"/>
      <c r="AJ5" s="7"/>
      <c r="AM5" s="8"/>
      <c r="AN5" s="7"/>
      <c r="AQ5" s="8"/>
      <c r="AR5" s="7"/>
      <c r="AU5" s="8"/>
      <c r="AV5" s="7"/>
      <c r="BA5" s="45"/>
    </row>
    <row r="6" spans="1:60">
      <c r="B6" s="10"/>
      <c r="C6" s="15"/>
      <c r="D6" s="16"/>
      <c r="E6" s="16"/>
      <c r="F6" s="17"/>
      <c r="G6" s="15"/>
      <c r="H6" s="16"/>
      <c r="I6" s="16"/>
      <c r="J6" s="17"/>
      <c r="K6" s="15"/>
      <c r="L6" s="16"/>
      <c r="M6" s="16"/>
      <c r="N6" s="17"/>
      <c r="O6" s="15"/>
      <c r="P6" s="16"/>
      <c r="Q6" s="16"/>
      <c r="R6" s="17"/>
      <c r="S6" s="15"/>
      <c r="T6" s="16"/>
      <c r="U6" s="16"/>
      <c r="V6" s="16"/>
      <c r="W6" s="17"/>
      <c r="X6" s="15"/>
      <c r="Y6" s="16"/>
      <c r="Z6" s="16"/>
      <c r="AA6" s="16"/>
      <c r="AB6" s="17"/>
      <c r="AC6" s="15"/>
      <c r="AD6" s="16"/>
      <c r="AE6" s="17"/>
      <c r="AF6" s="44"/>
      <c r="AG6" s="15"/>
      <c r="AH6" s="16"/>
      <c r="AI6" s="17"/>
      <c r="AJ6" s="15"/>
      <c r="AK6" s="16"/>
      <c r="AL6" s="16"/>
      <c r="AM6" s="17"/>
      <c r="AN6" s="15"/>
      <c r="AO6" s="16"/>
      <c r="AP6" s="16"/>
      <c r="AQ6" s="17"/>
      <c r="AR6" s="15"/>
      <c r="AS6" s="16"/>
      <c r="AT6" s="16"/>
      <c r="AU6" s="17"/>
      <c r="AV6" s="15"/>
      <c r="AW6" s="16"/>
      <c r="AX6" s="16"/>
      <c r="AY6" s="16"/>
      <c r="AZ6" s="16"/>
      <c r="BA6" s="17"/>
    </row>
    <row r="7" spans="1:60" ht="13">
      <c r="B7" s="51" t="s">
        <v>0</v>
      </c>
      <c r="C7" s="48" t="s">
        <v>1</v>
      </c>
      <c r="D7" s="48"/>
      <c r="E7" s="48"/>
      <c r="F7" s="48"/>
      <c r="G7" s="48" t="s">
        <v>1</v>
      </c>
      <c r="H7" s="48"/>
      <c r="I7" s="48"/>
      <c r="J7" s="48"/>
      <c r="K7" s="48" t="s">
        <v>1</v>
      </c>
      <c r="L7" s="48"/>
      <c r="M7" s="48"/>
      <c r="N7" s="48"/>
      <c r="O7" s="48" t="s">
        <v>1</v>
      </c>
      <c r="P7" s="48"/>
      <c r="Q7" s="48"/>
      <c r="R7" s="48"/>
      <c r="S7" s="48" t="s">
        <v>1</v>
      </c>
      <c r="T7" s="48"/>
      <c r="U7" s="48"/>
      <c r="V7" s="48"/>
      <c r="W7" s="48"/>
      <c r="X7" s="48" t="s">
        <v>1</v>
      </c>
      <c r="Y7" s="48"/>
      <c r="Z7" s="48"/>
      <c r="AA7" s="48"/>
      <c r="AB7" s="48"/>
      <c r="AC7" s="48" t="s">
        <v>1</v>
      </c>
      <c r="AD7" s="48"/>
      <c r="AE7" s="48"/>
      <c r="AF7" s="48" t="s">
        <v>1</v>
      </c>
      <c r="AG7" s="48"/>
      <c r="AH7" s="48"/>
      <c r="AI7" s="48"/>
      <c r="AJ7" s="48" t="s">
        <v>1</v>
      </c>
      <c r="AK7" s="48"/>
      <c r="AL7" s="48"/>
      <c r="AM7" s="48"/>
      <c r="AN7" s="61" t="s">
        <v>1</v>
      </c>
      <c r="AO7" s="61"/>
      <c r="AP7" s="48"/>
      <c r="AQ7" s="48"/>
      <c r="AR7" s="48" t="s">
        <v>1</v>
      </c>
      <c r="AS7" s="48"/>
      <c r="AT7" s="48"/>
      <c r="AU7" s="48"/>
      <c r="AV7" s="48" t="s">
        <v>1</v>
      </c>
      <c r="AW7" s="48"/>
      <c r="AX7" s="48"/>
      <c r="AY7" s="48"/>
      <c r="AZ7" s="48"/>
      <c r="BA7" s="48"/>
    </row>
    <row r="8" spans="1:60" ht="13">
      <c r="B8" s="51"/>
      <c r="C8" s="39" t="s">
        <v>3</v>
      </c>
      <c r="D8" s="39" t="s">
        <v>2</v>
      </c>
      <c r="E8" s="39" t="s">
        <v>50</v>
      </c>
      <c r="F8" s="39" t="s">
        <v>51</v>
      </c>
      <c r="G8" s="39" t="s">
        <v>43</v>
      </c>
      <c r="H8" s="39" t="s">
        <v>4</v>
      </c>
      <c r="I8" s="39" t="s">
        <v>39</v>
      </c>
      <c r="J8" s="39" t="s">
        <v>41</v>
      </c>
      <c r="K8" s="39" t="s">
        <v>40</v>
      </c>
      <c r="L8" s="39" t="s">
        <v>5</v>
      </c>
      <c r="M8" s="39" t="s">
        <v>6</v>
      </c>
      <c r="N8" s="39" t="s">
        <v>7</v>
      </c>
      <c r="O8" s="39" t="s">
        <v>8</v>
      </c>
      <c r="P8" s="39" t="s">
        <v>9</v>
      </c>
      <c r="Q8" s="39" t="s">
        <v>10</v>
      </c>
      <c r="R8" s="39" t="s">
        <v>11</v>
      </c>
      <c r="S8" s="39" t="s">
        <v>12</v>
      </c>
      <c r="T8" s="39" t="s">
        <v>15</v>
      </c>
      <c r="U8" s="39" t="s">
        <v>13</v>
      </c>
      <c r="V8" s="39" t="s">
        <v>14</v>
      </c>
      <c r="W8" s="39" t="s">
        <v>47</v>
      </c>
      <c r="X8" s="39" t="s">
        <v>48</v>
      </c>
      <c r="Y8" s="39" t="s">
        <v>16</v>
      </c>
      <c r="Z8" s="39" t="s">
        <v>52</v>
      </c>
      <c r="AA8" s="39" t="s">
        <v>46</v>
      </c>
      <c r="AB8" s="39" t="s">
        <v>37</v>
      </c>
      <c r="AC8" s="39" t="s">
        <v>20</v>
      </c>
      <c r="AD8" s="39" t="s">
        <v>17</v>
      </c>
      <c r="AE8" s="39" t="s">
        <v>31</v>
      </c>
      <c r="AF8" s="39" t="s">
        <v>53</v>
      </c>
      <c r="AG8" s="39" t="s">
        <v>54</v>
      </c>
      <c r="AH8" s="39" t="s">
        <v>55</v>
      </c>
      <c r="AI8" s="39" t="s">
        <v>42</v>
      </c>
      <c r="AJ8" s="39" t="s">
        <v>18</v>
      </c>
      <c r="AK8" s="39" t="s">
        <v>19</v>
      </c>
      <c r="AL8" s="39" t="s">
        <v>21</v>
      </c>
      <c r="AM8" s="39" t="s">
        <v>22</v>
      </c>
      <c r="AN8" s="39" t="s">
        <v>49</v>
      </c>
      <c r="AO8" s="39" t="s">
        <v>23</v>
      </c>
      <c r="AP8" s="39" t="s">
        <v>24</v>
      </c>
      <c r="AQ8" s="39" t="s">
        <v>56</v>
      </c>
      <c r="AR8" s="39" t="s">
        <v>25</v>
      </c>
      <c r="AS8" s="39" t="s">
        <v>26</v>
      </c>
      <c r="AT8" s="39" t="s">
        <v>57</v>
      </c>
      <c r="AU8" s="39" t="s">
        <v>27</v>
      </c>
      <c r="AV8" s="39" t="s">
        <v>38</v>
      </c>
      <c r="AW8" s="39" t="s">
        <v>28</v>
      </c>
      <c r="AX8" s="39" t="s">
        <v>29</v>
      </c>
      <c r="AY8" s="39" t="s">
        <v>30</v>
      </c>
      <c r="AZ8" s="39" t="s">
        <v>58</v>
      </c>
      <c r="BA8" s="54" t="s">
        <v>33</v>
      </c>
    </row>
    <row r="9" spans="1:60" ht="13">
      <c r="B9" s="51"/>
      <c r="C9" s="39">
        <v>19581</v>
      </c>
      <c r="D9" s="39">
        <v>26983</v>
      </c>
      <c r="E9" s="39">
        <v>271704</v>
      </c>
      <c r="F9" s="39">
        <v>26987</v>
      </c>
      <c r="G9" s="39">
        <v>26989</v>
      </c>
      <c r="H9" s="39">
        <v>26990</v>
      </c>
      <c r="I9" s="39">
        <v>26992</v>
      </c>
      <c r="J9" s="39">
        <v>26993</v>
      </c>
      <c r="K9" s="39">
        <v>26995</v>
      </c>
      <c r="L9" s="39">
        <v>26996</v>
      </c>
      <c r="M9" s="39">
        <v>27001</v>
      </c>
      <c r="N9" s="39">
        <v>27003</v>
      </c>
      <c r="O9" s="39">
        <v>27004</v>
      </c>
      <c r="P9" s="39">
        <v>27005</v>
      </c>
      <c r="Q9" s="39">
        <v>27166</v>
      </c>
      <c r="R9" s="39">
        <v>27167</v>
      </c>
      <c r="S9" s="39">
        <v>27170</v>
      </c>
      <c r="T9" s="39">
        <v>27147</v>
      </c>
      <c r="U9" s="39">
        <v>27148</v>
      </c>
      <c r="V9" s="39">
        <v>27149</v>
      </c>
      <c r="W9" s="39">
        <v>271703</v>
      </c>
      <c r="X9" s="39">
        <v>27150</v>
      </c>
      <c r="Y9" s="39">
        <v>27151</v>
      </c>
      <c r="Z9" s="39">
        <v>27152</v>
      </c>
      <c r="AA9" s="39">
        <v>224822</v>
      </c>
      <c r="AB9" s="39">
        <v>27146</v>
      </c>
      <c r="AC9" s="39">
        <v>27165</v>
      </c>
      <c r="AD9" s="39">
        <v>27006</v>
      </c>
      <c r="AE9" s="39">
        <v>27086</v>
      </c>
      <c r="AF9" s="39">
        <v>275407</v>
      </c>
      <c r="AG9" s="39">
        <v>275408</v>
      </c>
      <c r="AH9" s="39">
        <v>275406</v>
      </c>
      <c r="AI9" s="39">
        <v>27161</v>
      </c>
      <c r="AJ9" s="39">
        <v>27162</v>
      </c>
      <c r="AK9" s="39">
        <v>27164</v>
      </c>
      <c r="AL9" s="39">
        <v>27141</v>
      </c>
      <c r="AM9" s="39">
        <v>27142</v>
      </c>
      <c r="AN9" s="39">
        <v>27143</v>
      </c>
      <c r="AO9" s="39">
        <v>27144</v>
      </c>
      <c r="AP9" s="39">
        <v>27145</v>
      </c>
      <c r="AQ9" s="39">
        <v>27089</v>
      </c>
      <c r="AR9" s="39">
        <v>27090</v>
      </c>
      <c r="AS9" s="39">
        <v>27091</v>
      </c>
      <c r="AT9" s="39">
        <v>27081</v>
      </c>
      <c r="AU9" s="39">
        <v>27082</v>
      </c>
      <c r="AV9" s="39">
        <v>27083</v>
      </c>
      <c r="AW9" s="39">
        <v>27084</v>
      </c>
      <c r="AX9" s="39">
        <v>27085</v>
      </c>
      <c r="AY9" s="39">
        <v>27088</v>
      </c>
      <c r="AZ9" s="39">
        <v>27087</v>
      </c>
      <c r="BA9" s="54"/>
    </row>
    <row r="10" spans="1:60">
      <c r="B10" s="51"/>
      <c r="C10" s="14" t="s">
        <v>35</v>
      </c>
      <c r="D10" s="14" t="s">
        <v>35</v>
      </c>
      <c r="E10" s="14" t="s">
        <v>35</v>
      </c>
      <c r="F10" s="14" t="s">
        <v>35</v>
      </c>
      <c r="G10" s="14" t="s">
        <v>35</v>
      </c>
      <c r="H10" s="14" t="s">
        <v>35</v>
      </c>
      <c r="I10" s="14" t="s">
        <v>35</v>
      </c>
      <c r="J10" s="14" t="s">
        <v>35</v>
      </c>
      <c r="K10" s="14" t="s">
        <v>35</v>
      </c>
      <c r="L10" s="14" t="s">
        <v>35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14" t="s">
        <v>35</v>
      </c>
      <c r="V10" s="14" t="s">
        <v>35</v>
      </c>
      <c r="W10" s="14" t="s">
        <v>35</v>
      </c>
      <c r="X10" s="14" t="s">
        <v>35</v>
      </c>
      <c r="Y10" s="14" t="s">
        <v>35</v>
      </c>
      <c r="Z10" s="14" t="s">
        <v>35</v>
      </c>
      <c r="AA10" s="14" t="s">
        <v>35</v>
      </c>
      <c r="AB10" s="14" t="s">
        <v>35</v>
      </c>
      <c r="AC10" s="14" t="s">
        <v>35</v>
      </c>
      <c r="AD10" s="14" t="s">
        <v>35</v>
      </c>
      <c r="AE10" s="14" t="s">
        <v>35</v>
      </c>
      <c r="AF10" s="14" t="s">
        <v>35</v>
      </c>
      <c r="AG10" s="14" t="s">
        <v>35</v>
      </c>
      <c r="AH10" s="14" t="s">
        <v>35</v>
      </c>
      <c r="AI10" s="14" t="s">
        <v>35</v>
      </c>
      <c r="AJ10" s="14" t="s">
        <v>35</v>
      </c>
      <c r="AK10" s="14" t="s">
        <v>35</v>
      </c>
      <c r="AL10" s="14" t="s">
        <v>35</v>
      </c>
      <c r="AM10" s="14" t="s">
        <v>35</v>
      </c>
      <c r="AN10" s="14" t="s">
        <v>35</v>
      </c>
      <c r="AO10" s="14" t="s">
        <v>35</v>
      </c>
      <c r="AP10" s="14" t="s">
        <v>35</v>
      </c>
      <c r="AQ10" s="14" t="s">
        <v>35</v>
      </c>
      <c r="AR10" s="14" t="s">
        <v>35</v>
      </c>
      <c r="AS10" s="14" t="s">
        <v>35</v>
      </c>
      <c r="AT10" s="14" t="s">
        <v>35</v>
      </c>
      <c r="AU10" s="14" t="s">
        <v>35</v>
      </c>
      <c r="AV10" s="14" t="s">
        <v>35</v>
      </c>
      <c r="AW10" s="14" t="s">
        <v>35</v>
      </c>
      <c r="AX10" s="14" t="s">
        <v>35</v>
      </c>
      <c r="AY10" s="14" t="s">
        <v>35</v>
      </c>
      <c r="AZ10" s="14" t="s">
        <v>35</v>
      </c>
      <c r="BA10" s="54"/>
    </row>
    <row r="11" spans="1:60">
      <c r="A11" s="41">
        <v>5</v>
      </c>
      <c r="B11" s="18">
        <f>'[2]QDPT TOTAL'!A10</f>
        <v>45809</v>
      </c>
      <c r="C11" s="19">
        <f>HLOOKUP(C$9,'[1]Aloc Total'!$D$5:$BF$39,$A11,0)</f>
        <v>0</v>
      </c>
      <c r="D11" s="19">
        <f>HLOOKUP(D$9,'[1]Aloc Total'!$D$5:$BF$39,$A11,0)</f>
        <v>69.001131006314665</v>
      </c>
      <c r="E11" s="19">
        <f>HLOOKUP(E$9,'[1]Aloc Total'!$D$5:$BF$39,$A11,0)</f>
        <v>0</v>
      </c>
      <c r="F11" s="19">
        <f>HLOOKUP(F$9,'[1]Aloc Total'!$D$5:$BF$39,$A11,0)</f>
        <v>487.64801340425709</v>
      </c>
      <c r="G11" s="19">
        <f>HLOOKUP(G$9,'[1]Aloc Total'!$D$5:$BF$39,$A11,0)</f>
        <v>0</v>
      </c>
      <c r="H11" s="19">
        <f>HLOOKUP(H$9,'[1]Aloc Total'!$D$5:$BF$39,$A11,0)</f>
        <v>30.857152554010312</v>
      </c>
      <c r="I11" s="19">
        <f>HLOOKUP(I$9,'[1]Aloc Total'!$D$5:$BF$39,$A11,0)</f>
        <v>48.379727682932405</v>
      </c>
      <c r="J11" s="19">
        <f>HLOOKUP(J$9,'[1]Aloc Total'!$D$5:$BF$39,$A11,0)</f>
        <v>146.91827241513155</v>
      </c>
      <c r="K11" s="19">
        <f>HLOOKUP(K$9,'[1]Aloc Total'!$D$5:$BF$39,$A11,0)</f>
        <v>10.02137239757495</v>
      </c>
      <c r="L11" s="19">
        <f>HLOOKUP(L$9,'[1]Aloc Total'!$D$5:$BF$39,$A11,0)</f>
        <v>122.92962279763869</v>
      </c>
      <c r="M11" s="19">
        <f>HLOOKUP(M$9,'[1]Aloc Total'!$D$5:$BF$39,$A11,0)</f>
        <v>248.80270525215161</v>
      </c>
      <c r="N11" s="19">
        <f>HLOOKUP(N$9,'[1]Aloc Total'!$D$5:$BF$39,$A11,0)</f>
        <v>1424.0705057105756</v>
      </c>
      <c r="O11" s="19">
        <f>HLOOKUP(O$9,'[1]Aloc Total'!$D$5:$BF$39,$A11,0)</f>
        <v>1070.5358621148628</v>
      </c>
      <c r="P11" s="19">
        <f>HLOOKUP(P$9,'[1]Aloc Total'!$D$5:$BF$39,$A11,0)</f>
        <v>126.64121157640682</v>
      </c>
      <c r="Q11" s="19">
        <f>HLOOKUP(Q$9,'[1]Aloc Total'!$D$5:$BF$39,$A11,0)</f>
        <v>742.82931678650482</v>
      </c>
      <c r="R11" s="19">
        <f>HLOOKUP(R$9,'[1]Aloc Total'!$D$5:$BF$39,$A11,0)</f>
        <v>471.91673116468615</v>
      </c>
      <c r="S11" s="19">
        <f>HLOOKUP(S$9,'[1]Aloc Total'!$D$5:$BF$39,$A11,0)</f>
        <v>409.49326118455434</v>
      </c>
      <c r="T11" s="19">
        <f>HLOOKUP(T$9,'[1]Aloc Total'!$D$5:$BF$39,$A11,0)</f>
        <v>164.11686126968615</v>
      </c>
      <c r="U11" s="19">
        <f>HLOOKUP(U$9,'[1]Aloc Total'!$D$5:$BF$39,$A11,0)</f>
        <v>0</v>
      </c>
      <c r="V11" s="19">
        <f>HLOOKUP(V$9,'[1]Aloc Total'!$D$5:$BF$39,$A11,0)</f>
        <v>16.091974251691838</v>
      </c>
      <c r="W11" s="19">
        <f>HLOOKUP(W$9,'[1]Aloc Total'!$D$5:$BF$39,$A11,0)</f>
        <v>0.45905253953126973</v>
      </c>
      <c r="X11" s="19">
        <f>HLOOKUP(X$9,'[1]Aloc Total'!$D$5:$BF$39,$A11,0)</f>
        <v>352.18218292287958</v>
      </c>
      <c r="Y11" s="19">
        <f>HLOOKUP(Y$9,'[1]Aloc Total'!$D$5:$BF$39,$A11,0)</f>
        <v>216.55849780250099</v>
      </c>
      <c r="Z11" s="19">
        <f>HLOOKUP(Z$9,'[1]Aloc Total'!$D$5:$BF$39,$A11,0)</f>
        <v>150.34604166153403</v>
      </c>
      <c r="AA11" s="19">
        <f>HLOOKUP(AA$9,'[1]Aloc Total'!$D$5:$BF$39,$A11,0)</f>
        <v>4.0260433579496793</v>
      </c>
      <c r="AB11" s="19">
        <f>HLOOKUP(AB$9,'[1]Aloc Total'!$D$5:$BF$39,$A11,0)</f>
        <v>343.64523000117498</v>
      </c>
      <c r="AC11" s="19">
        <f>HLOOKUP(AC$9,'[1]Aloc Total'!$D$5:$BF$39,$A11,0)</f>
        <v>994.76335607633007</v>
      </c>
      <c r="AD11" s="19">
        <f>HLOOKUP(AD$9,'[1]Aloc Total'!$D$5:$BF$39,$A11,0)</f>
        <v>2231.9726262640042</v>
      </c>
      <c r="AE11" s="19">
        <f>HLOOKUP(AE$9,'[1]Aloc Total'!$D$5:$BF$39,$A11,0)</f>
        <v>0</v>
      </c>
      <c r="AF11" s="19">
        <f>HLOOKUP(AF$9,'[1]Aloc Total'!$D$5:$BF$39,$A11,0)</f>
        <v>358.12</v>
      </c>
      <c r="AG11" s="19">
        <f>HLOOKUP(AG$9,'[1]Aloc Total'!$D$5:$BF$39,$A11,0)</f>
        <v>337.24613374462655</v>
      </c>
      <c r="AH11" s="19">
        <f>HLOOKUP(AH$9,'[1]Aloc Total'!$D$5:$BF$39,$A11,0)</f>
        <v>1509.0372045557981</v>
      </c>
      <c r="AI11" s="19">
        <f>HLOOKUP(AI$9,'[1]Aloc Total'!$D$5:$BF$39,$A11,0)</f>
        <v>203.03434263183394</v>
      </c>
      <c r="AJ11" s="19">
        <f>HLOOKUP(AJ$9,'[1]Aloc Total'!$D$5:$BF$39,$A11,0)</f>
        <v>440.77830324603826</v>
      </c>
      <c r="AK11" s="19">
        <f>HLOOKUP(AK$9,'[1]Aloc Total'!$D$5:$BF$39,$A11,0)</f>
        <v>0</v>
      </c>
      <c r="AL11" s="19">
        <f>HLOOKUP(AL$9,'[1]Aloc Total'!$D$5:$BF$39,$A11,0)</f>
        <v>52.79571890424954</v>
      </c>
      <c r="AM11" s="19">
        <f>HLOOKUP(AM$9,'[1]Aloc Total'!$D$5:$BF$39,$A11,0)</f>
        <v>372.01001332924807</v>
      </c>
      <c r="AN11" s="19">
        <f>HLOOKUP(AN$9,'[1]Aloc Total'!$D$5:$BF$39,$A11,0)</f>
        <v>77.349274609400155</v>
      </c>
      <c r="AO11" s="19">
        <f>HLOOKUP(AO$9,'[1]Aloc Total'!$D$5:$BF$39,$A11,0)</f>
        <v>7.7757485159244988</v>
      </c>
      <c r="AP11" s="19">
        <f>HLOOKUP(AP$9,'[1]Aloc Total'!$D$5:$BF$39,$A11,0)</f>
        <v>239.05287010177074</v>
      </c>
      <c r="AQ11" s="19">
        <f>HLOOKUP(AQ$9,'[1]Aloc Total'!$D$5:$BF$39,$A11,0)</f>
        <v>46.400223509731163</v>
      </c>
      <c r="AR11" s="19">
        <f>HLOOKUP(AR$9,'[1]Aloc Total'!$D$5:$BF$39,$A11,0)</f>
        <v>45.283519925203294</v>
      </c>
      <c r="AS11" s="19">
        <f>HLOOKUP(AS$9,'[1]Aloc Total'!$D$5:$BF$39,$A11,0)</f>
        <v>237.26815875823229</v>
      </c>
      <c r="AT11" s="19">
        <f>HLOOKUP(AT$9,'[1]Aloc Total'!$D$5:$BF$39,$A11,0)</f>
        <v>291.28268324485811</v>
      </c>
      <c r="AU11" s="19">
        <f>HLOOKUP(AU$9,'[1]Aloc Total'!$D$5:$BF$39,$A11,0)</f>
        <v>44.842032472151288</v>
      </c>
      <c r="AV11" s="19">
        <f>HLOOKUP(AV$9,'[1]Aloc Total'!$D$5:$BF$39,$A11,0)</f>
        <v>2.0940784183143828</v>
      </c>
      <c r="AW11" s="19">
        <f>HLOOKUP(AW$9,'[1]Aloc Total'!$D$5:$BF$39,$A11,0)</f>
        <v>151.39761331368871</v>
      </c>
      <c r="AX11" s="19">
        <f>HLOOKUP(AX$9,'[1]Aloc Total'!$D$5:$BF$39,$A11,0)</f>
        <v>324.78685164746008</v>
      </c>
      <c r="AY11" s="19">
        <f>HLOOKUP(AY$9,'[1]Aloc Total'!$D$5:$BF$39,$A11,0)</f>
        <v>616.50203659684325</v>
      </c>
      <c r="AZ11" s="19">
        <f>HLOOKUP(AZ$9,'[1]Aloc Total'!$D$5:$BF$39,$A11,0)</f>
        <v>688.12431729524417</v>
      </c>
      <c r="BA11" s="19">
        <f>SUM(C11:AZ11)</f>
        <v>15929.387877015499</v>
      </c>
      <c r="BC11" s="3"/>
    </row>
    <row r="12" spans="1:60" s="38" customFormat="1">
      <c r="A12" s="41">
        <v>6</v>
      </c>
      <c r="B12" s="35">
        <f>B11+1</f>
        <v>45810</v>
      </c>
      <c r="C12" s="34">
        <f>HLOOKUP(C$9,'[1]Aloc Total'!$D$5:$BF$39,$A12,0)</f>
        <v>0</v>
      </c>
      <c r="D12" s="34">
        <f>HLOOKUP(D$9,'[1]Aloc Total'!$D$5:$BF$39,$A12,0)</f>
        <v>78.100559809119986</v>
      </c>
      <c r="E12" s="34">
        <f>HLOOKUP(E$9,'[1]Aloc Total'!$D$5:$BF$39,$A12,0)</f>
        <v>0</v>
      </c>
      <c r="F12" s="34">
        <f>HLOOKUP(F$9,'[1]Aloc Total'!$D$5:$BF$39,$A12,0)</f>
        <v>520.52690970144135</v>
      </c>
      <c r="G12" s="34">
        <f>HLOOKUP(G$9,'[1]Aloc Total'!$D$5:$BF$39,$A12,0)</f>
        <v>0</v>
      </c>
      <c r="H12" s="34">
        <f>HLOOKUP(H$9,'[1]Aloc Total'!$D$5:$BF$39,$A12,0)</f>
        <v>38.268274408312713</v>
      </c>
      <c r="I12" s="34">
        <f>HLOOKUP(I$9,'[1]Aloc Total'!$D$5:$BF$39,$A12,0)</f>
        <v>57.2306774625686</v>
      </c>
      <c r="J12" s="34">
        <f>HLOOKUP(J$9,'[1]Aloc Total'!$D$5:$BF$39,$A12,0)</f>
        <v>128.21189703153803</v>
      </c>
      <c r="K12" s="34">
        <f>HLOOKUP(K$9,'[1]Aloc Total'!$D$5:$BF$39,$A12,0)</f>
        <v>13.941073522809484</v>
      </c>
      <c r="L12" s="34">
        <f>HLOOKUP(L$9,'[1]Aloc Total'!$D$5:$BF$39,$A12,0)</f>
        <v>119.44538516101164</v>
      </c>
      <c r="M12" s="34">
        <f>HLOOKUP(M$9,'[1]Aloc Total'!$D$5:$BF$39,$A12,0)</f>
        <v>269.96215349778896</v>
      </c>
      <c r="N12" s="34">
        <f>HLOOKUP(N$9,'[1]Aloc Total'!$D$5:$BF$39,$A12,0)</f>
        <v>1463.6217589540245</v>
      </c>
      <c r="O12" s="34">
        <f>HLOOKUP(O$9,'[1]Aloc Total'!$D$5:$BF$39,$A12,0)</f>
        <v>1153.3226747475578</v>
      </c>
      <c r="P12" s="34">
        <f>HLOOKUP(P$9,'[1]Aloc Total'!$D$5:$BF$39,$A12,0)</f>
        <v>229.8824323640718</v>
      </c>
      <c r="Q12" s="34">
        <f>HLOOKUP(Q$9,'[1]Aloc Total'!$D$5:$BF$39,$A12,0)</f>
        <v>821.37465519091666</v>
      </c>
      <c r="R12" s="34">
        <f>HLOOKUP(R$9,'[1]Aloc Total'!$D$5:$BF$39,$A12,0)</f>
        <v>583.46243483524108</v>
      </c>
      <c r="S12" s="34">
        <f>HLOOKUP(S$9,'[1]Aloc Total'!$D$5:$BF$39,$A12,0)</f>
        <v>392.6403785419613</v>
      </c>
      <c r="T12" s="34">
        <f>HLOOKUP(T$9,'[1]Aloc Total'!$D$5:$BF$39,$A12,0)</f>
        <v>279.27577161109002</v>
      </c>
      <c r="U12" s="34">
        <f>HLOOKUP(U$9,'[1]Aloc Total'!$D$5:$BF$39,$A12,0)</f>
        <v>90.186788578758353</v>
      </c>
      <c r="V12" s="34">
        <f>HLOOKUP(V$9,'[1]Aloc Total'!$D$5:$BF$39,$A12,0)</f>
        <v>41.172287576015329</v>
      </c>
      <c r="W12" s="34">
        <f>HLOOKUP(W$9,'[1]Aloc Total'!$D$5:$BF$39,$A12,0)</f>
        <v>21.698241301131493</v>
      </c>
      <c r="X12" s="34">
        <f>HLOOKUP(X$9,'[1]Aloc Total'!$D$5:$BF$39,$A12,0)</f>
        <v>363.84154459180519</v>
      </c>
      <c r="Y12" s="34">
        <f>HLOOKUP(Y$9,'[1]Aloc Total'!$D$5:$BF$39,$A12,0)</f>
        <v>314.06393642580503</v>
      </c>
      <c r="Z12" s="34">
        <f>HLOOKUP(Z$9,'[1]Aloc Total'!$D$5:$BF$39,$A12,0)</f>
        <v>153.88787033057773</v>
      </c>
      <c r="AA12" s="34">
        <f>HLOOKUP(AA$9,'[1]Aloc Total'!$D$5:$BF$39,$A12,0)</f>
        <v>6.9011026942956875</v>
      </c>
      <c r="AB12" s="34">
        <f>HLOOKUP(AB$9,'[1]Aloc Total'!$D$5:$BF$39,$A12,0)</f>
        <v>341.41001116851641</v>
      </c>
      <c r="AC12" s="34">
        <f>HLOOKUP(AC$9,'[1]Aloc Total'!$D$5:$BF$39,$A12,0)</f>
        <v>1098.8963387902888</v>
      </c>
      <c r="AD12" s="34">
        <f>HLOOKUP(AD$9,'[1]Aloc Total'!$D$5:$BF$39,$A12,0)</f>
        <v>2204.2537322551584</v>
      </c>
      <c r="AE12" s="34">
        <f>HLOOKUP(AE$9,'[1]Aloc Total'!$D$5:$BF$39,$A12,0)</f>
        <v>0</v>
      </c>
      <c r="AF12" s="34">
        <f>HLOOKUP(AF$9,'[1]Aloc Total'!$D$5:$BF$39,$A12,0)</f>
        <v>320</v>
      </c>
      <c r="AG12" s="34">
        <f>HLOOKUP(AG$9,'[1]Aloc Total'!$D$5:$BF$39,$A12,0)</f>
        <v>306.56490571234457</v>
      </c>
      <c r="AH12" s="34">
        <f>HLOOKUP(AH$9,'[1]Aloc Total'!$D$5:$BF$39,$A12,0)</f>
        <v>1448.4140998840844</v>
      </c>
      <c r="AI12" s="34">
        <f>HLOOKUP(AI$9,'[1]Aloc Total'!$D$5:$BF$39,$A12,0)</f>
        <v>241.4368423892877</v>
      </c>
      <c r="AJ12" s="34">
        <f>HLOOKUP(AJ$9,'[1]Aloc Total'!$D$5:$BF$39,$A12,0)</f>
        <v>636.03309031893275</v>
      </c>
      <c r="AK12" s="34">
        <f>HLOOKUP(AK$9,'[1]Aloc Total'!$D$5:$BF$39,$A12,0)</f>
        <v>0</v>
      </c>
      <c r="AL12" s="34">
        <f>HLOOKUP(AL$9,'[1]Aloc Total'!$D$5:$BF$39,$A12,0)</f>
        <v>135.25862588349059</v>
      </c>
      <c r="AM12" s="34">
        <f>HLOOKUP(AM$9,'[1]Aloc Total'!$D$5:$BF$39,$A12,0)</f>
        <v>479.30500454142367</v>
      </c>
      <c r="AN12" s="34">
        <f>HLOOKUP(AN$9,'[1]Aloc Total'!$D$5:$BF$39,$A12,0)</f>
        <v>203.58871156025498</v>
      </c>
      <c r="AO12" s="34">
        <f>HLOOKUP(AO$9,'[1]Aloc Total'!$D$5:$BF$39,$A12,0)</f>
        <v>32.225113953798783</v>
      </c>
      <c r="AP12" s="34">
        <f>HLOOKUP(AP$9,'[1]Aloc Total'!$D$5:$BF$39,$A12,0)</f>
        <v>232.62545112981203</v>
      </c>
      <c r="AQ12" s="34">
        <f>HLOOKUP(AQ$9,'[1]Aloc Total'!$D$5:$BF$39,$A12,0)</f>
        <v>72.905997019637923</v>
      </c>
      <c r="AR12" s="34">
        <f>HLOOKUP(AR$9,'[1]Aloc Total'!$D$5:$BF$39,$A12,0)</f>
        <v>48.002659120798278</v>
      </c>
      <c r="AS12" s="34">
        <f>HLOOKUP(AS$9,'[1]Aloc Total'!$D$5:$BF$39,$A12,0)</f>
        <v>261.52041675635087</v>
      </c>
      <c r="AT12" s="34">
        <f>HLOOKUP(AT$9,'[1]Aloc Total'!$D$5:$BF$39,$A12,0)</f>
        <v>311.88256431346804</v>
      </c>
      <c r="AU12" s="34">
        <f>HLOOKUP(AU$9,'[1]Aloc Total'!$D$5:$BF$39,$A12,0)</f>
        <v>183.07361084723763</v>
      </c>
      <c r="AV12" s="34">
        <f>HLOOKUP(AV$9,'[1]Aloc Total'!$D$5:$BF$39,$A12,0)</f>
        <v>6.8301869979230965</v>
      </c>
      <c r="AW12" s="34">
        <f>HLOOKUP(AW$9,'[1]Aloc Total'!$D$5:$BF$39,$A12,0)</f>
        <v>170.64171278037134</v>
      </c>
      <c r="AX12" s="34">
        <f>HLOOKUP(AX$9,'[1]Aloc Total'!$D$5:$BF$39,$A12,0)</f>
        <v>381.08107764964609</v>
      </c>
      <c r="AY12" s="34">
        <f>HLOOKUP(AY$9,'[1]Aloc Total'!$D$5:$BF$39,$A12,0)</f>
        <v>745.88219176150528</v>
      </c>
      <c r="AZ12" s="34">
        <f>HLOOKUP(AZ$9,'[1]Aloc Total'!$D$5:$BF$39,$A12,0)</f>
        <v>708.52797974616976</v>
      </c>
      <c r="BA12" s="19">
        <f t="shared" ref="BA12:BA41" si="0">SUM(C12:AZ12)</f>
        <v>17711.379132918344</v>
      </c>
      <c r="BB12" s="36"/>
      <c r="BC12" s="37"/>
      <c r="BD12" s="36"/>
      <c r="BE12" s="36"/>
      <c r="BF12" s="36"/>
      <c r="BG12" s="36"/>
      <c r="BH12" s="36"/>
    </row>
    <row r="13" spans="1:60">
      <c r="A13" s="42">
        <v>7</v>
      </c>
      <c r="B13" s="18">
        <f t="shared" ref="B13:B39" si="1">B12+1</f>
        <v>45811</v>
      </c>
      <c r="C13" s="19">
        <f>HLOOKUP(C$9,'[1]Aloc Total'!$D$5:$BF$39,$A13,0)</f>
        <v>0</v>
      </c>
      <c r="D13" s="19">
        <f>HLOOKUP(D$9,'[1]Aloc Total'!$D$5:$BF$39,$A13,0)</f>
        <v>59.168866060076539</v>
      </c>
      <c r="E13" s="19">
        <f>HLOOKUP(E$9,'[1]Aloc Total'!$D$5:$BF$39,$A13,0)</f>
        <v>0</v>
      </c>
      <c r="F13" s="19">
        <f>HLOOKUP(F$9,'[1]Aloc Total'!$D$5:$BF$39,$A13,0)</f>
        <v>400.25829732359603</v>
      </c>
      <c r="G13" s="19">
        <f>HLOOKUP(G$9,'[1]Aloc Total'!$D$5:$BF$39,$A13,0)</f>
        <v>0</v>
      </c>
      <c r="H13" s="19">
        <f>HLOOKUP(H$9,'[1]Aloc Total'!$D$5:$BF$39,$A13,0)</f>
        <v>39.134461394333016</v>
      </c>
      <c r="I13" s="19">
        <f>HLOOKUP(I$9,'[1]Aloc Total'!$D$5:$BF$39,$A13,0)</f>
        <v>66.785102875625569</v>
      </c>
      <c r="J13" s="19">
        <f>HLOOKUP(J$9,'[1]Aloc Total'!$D$5:$BF$39,$A13,0)</f>
        <v>142.43961831291409</v>
      </c>
      <c r="K13" s="19">
        <f>HLOOKUP(K$9,'[1]Aloc Total'!$D$5:$BF$39,$A13,0)</f>
        <v>12.765927052143521</v>
      </c>
      <c r="L13" s="19">
        <f>HLOOKUP(L$9,'[1]Aloc Total'!$D$5:$BF$39,$A13,0)</f>
        <v>194.75524016974987</v>
      </c>
      <c r="M13" s="19">
        <f>HLOOKUP(M$9,'[1]Aloc Total'!$D$5:$BF$39,$A13,0)</f>
        <v>262.31284998123033</v>
      </c>
      <c r="N13" s="19">
        <f>HLOOKUP(N$9,'[1]Aloc Total'!$D$5:$BF$39,$A13,0)</f>
        <v>1457.8246056765734</v>
      </c>
      <c r="O13" s="19">
        <f>HLOOKUP(O$9,'[1]Aloc Total'!$D$5:$BF$39,$A13,0)</f>
        <v>1129.3082015918949</v>
      </c>
      <c r="P13" s="19">
        <f>HLOOKUP(P$9,'[1]Aloc Total'!$D$5:$BF$39,$A13,0)</f>
        <v>371.38259097410906</v>
      </c>
      <c r="Q13" s="19">
        <f>HLOOKUP(Q$9,'[1]Aloc Total'!$D$5:$BF$39,$A13,0)</f>
        <v>851.02861241530047</v>
      </c>
      <c r="R13" s="19">
        <f>HLOOKUP(R$9,'[1]Aloc Total'!$D$5:$BF$39,$A13,0)</f>
        <v>601.85770694521625</v>
      </c>
      <c r="S13" s="19">
        <f>HLOOKUP(S$9,'[1]Aloc Total'!$D$5:$BF$39,$A13,0)</f>
        <v>435.71050213983477</v>
      </c>
      <c r="T13" s="19">
        <f>HLOOKUP(T$9,'[1]Aloc Total'!$D$5:$BF$39,$A13,0)</f>
        <v>302.30329458769688</v>
      </c>
      <c r="U13" s="19">
        <f>HLOOKUP(U$9,'[1]Aloc Total'!$D$5:$BF$39,$A13,0)</f>
        <v>134.00935803240878</v>
      </c>
      <c r="V13" s="19">
        <f>HLOOKUP(V$9,'[1]Aloc Total'!$D$5:$BF$39,$A13,0)</f>
        <v>46.258627036238281</v>
      </c>
      <c r="W13" s="19">
        <f>HLOOKUP(W$9,'[1]Aloc Total'!$D$5:$BF$39,$A13,0)</f>
        <v>27.161526247568538</v>
      </c>
      <c r="X13" s="19">
        <f>HLOOKUP(X$9,'[1]Aloc Total'!$D$5:$BF$39,$A13,0)</f>
        <v>357.06501116194846</v>
      </c>
      <c r="Y13" s="19">
        <f>HLOOKUP(Y$9,'[1]Aloc Total'!$D$5:$BF$39,$A13,0)</f>
        <v>308.22117801750937</v>
      </c>
      <c r="Z13" s="19">
        <f>HLOOKUP(Z$9,'[1]Aloc Total'!$D$5:$BF$39,$A13,0)</f>
        <v>148.6690913954383</v>
      </c>
      <c r="AA13" s="19">
        <f>HLOOKUP(AA$9,'[1]Aloc Total'!$D$5:$BF$39,$A13,0)</f>
        <v>8.6703896305896766</v>
      </c>
      <c r="AB13" s="19">
        <f>HLOOKUP(AB$9,'[1]Aloc Total'!$D$5:$BF$39,$A13,0)</f>
        <v>290.31740183328162</v>
      </c>
      <c r="AC13" s="19">
        <f>HLOOKUP(AC$9,'[1]Aloc Total'!$D$5:$BF$39,$A13,0)</f>
        <v>1156.3962901738259</v>
      </c>
      <c r="AD13" s="19">
        <f>HLOOKUP(AD$9,'[1]Aloc Total'!$D$5:$BF$39,$A13,0)</f>
        <v>2378.3659272022683</v>
      </c>
      <c r="AE13" s="19">
        <f>HLOOKUP(AE$9,'[1]Aloc Total'!$D$5:$BF$39,$A13,0)</f>
        <v>0</v>
      </c>
      <c r="AF13" s="19">
        <f>HLOOKUP(AF$9,'[1]Aloc Total'!$D$5:$BF$39,$A13,0)</f>
        <v>0</v>
      </c>
      <c r="AG13" s="19">
        <f>HLOOKUP(AG$9,'[1]Aloc Total'!$D$5:$BF$39,$A13,0)</f>
        <v>277.52442177707633</v>
      </c>
      <c r="AH13" s="19">
        <f>HLOOKUP(AH$9,'[1]Aloc Total'!$D$5:$BF$39,$A13,0)</f>
        <v>2968.9487658616399</v>
      </c>
      <c r="AI13" s="19">
        <f>HLOOKUP(AI$9,'[1]Aloc Total'!$D$5:$BF$39,$A13,0)</f>
        <v>261.91455560813216</v>
      </c>
      <c r="AJ13" s="19">
        <f>HLOOKUP(AJ$9,'[1]Aloc Total'!$D$5:$BF$39,$A13,0)</f>
        <v>647.64001381795947</v>
      </c>
      <c r="AK13" s="19">
        <f>HLOOKUP(AK$9,'[1]Aloc Total'!$D$5:$BF$39,$A13,0)</f>
        <v>0</v>
      </c>
      <c r="AL13" s="19">
        <f>HLOOKUP(AL$9,'[1]Aloc Total'!$D$5:$BF$39,$A13,0)</f>
        <v>145.47199435721973</v>
      </c>
      <c r="AM13" s="19">
        <f>HLOOKUP(AM$9,'[1]Aloc Total'!$D$5:$BF$39,$A13,0)</f>
        <v>496.04837205354676</v>
      </c>
      <c r="AN13" s="19">
        <f>HLOOKUP(AN$9,'[1]Aloc Total'!$D$5:$BF$39,$A13,0)</f>
        <v>217.47720099675678</v>
      </c>
      <c r="AO13" s="19">
        <f>HLOOKUP(AO$9,'[1]Aloc Total'!$D$5:$BF$39,$A13,0)</f>
        <v>33.345306851913392</v>
      </c>
      <c r="AP13" s="19">
        <f>HLOOKUP(AP$9,'[1]Aloc Total'!$D$5:$BF$39,$A13,0)</f>
        <v>233.58726566616929</v>
      </c>
      <c r="AQ13" s="19">
        <f>HLOOKUP(AQ$9,'[1]Aloc Total'!$D$5:$BF$39,$A13,0)</f>
        <v>78.826355532742454</v>
      </c>
      <c r="AR13" s="19">
        <f>HLOOKUP(AR$9,'[1]Aloc Total'!$D$5:$BF$39,$A13,0)</f>
        <v>56.510873560496286</v>
      </c>
      <c r="AS13" s="19">
        <f>HLOOKUP(AS$9,'[1]Aloc Total'!$D$5:$BF$39,$A13,0)</f>
        <v>269.84454149447942</v>
      </c>
      <c r="AT13" s="19">
        <f>HLOOKUP(AT$9,'[1]Aloc Total'!$D$5:$BF$39,$A13,0)</f>
        <v>301.85704041578913</v>
      </c>
      <c r="AU13" s="19">
        <f>HLOOKUP(AU$9,'[1]Aloc Total'!$D$5:$BF$39,$A13,0)</f>
        <v>208.4764871510589</v>
      </c>
      <c r="AV13" s="19">
        <f>HLOOKUP(AV$9,'[1]Aloc Total'!$D$5:$BF$39,$A13,0)</f>
        <v>7.3008467950357527</v>
      </c>
      <c r="AW13" s="19">
        <f>HLOOKUP(AW$9,'[1]Aloc Total'!$D$5:$BF$39,$A13,0)</f>
        <v>178.88657858298302</v>
      </c>
      <c r="AX13" s="19">
        <f>HLOOKUP(AX$9,'[1]Aloc Total'!$D$5:$BF$39,$A13,0)</f>
        <v>390.48760631382953</v>
      </c>
      <c r="AY13" s="19">
        <f>HLOOKUP(AY$9,'[1]Aloc Total'!$D$5:$BF$39,$A13,0)</f>
        <v>740.04640326775541</v>
      </c>
      <c r="AZ13" s="19">
        <f>HLOOKUP(AZ$9,'[1]Aloc Total'!$D$5:$BF$39,$A13,0)</f>
        <v>776.40310771121437</v>
      </c>
      <c r="BA13" s="19">
        <f t="shared" si="0"/>
        <v>19472.768416047176</v>
      </c>
      <c r="BC13" s="3"/>
    </row>
    <row r="14" spans="1:60" s="38" customFormat="1">
      <c r="A14" s="41">
        <v>8</v>
      </c>
      <c r="B14" s="35">
        <f t="shared" si="1"/>
        <v>45812</v>
      </c>
      <c r="C14" s="34">
        <f>HLOOKUP(C$9,'[1]Aloc Total'!$D$5:$BF$39,$A14,0)</f>
        <v>0</v>
      </c>
      <c r="D14" s="34">
        <f>HLOOKUP(D$9,'[1]Aloc Total'!$D$5:$BF$39,$A14,0)</f>
        <v>67.465625319099999</v>
      </c>
      <c r="E14" s="34">
        <f>HLOOKUP(E$9,'[1]Aloc Total'!$D$5:$BF$39,$A14,0)</f>
        <v>0</v>
      </c>
      <c r="F14" s="34">
        <f>HLOOKUP(F$9,'[1]Aloc Total'!$D$5:$BF$39,$A14,0)</f>
        <v>448.6374003245225</v>
      </c>
      <c r="G14" s="34">
        <f>HLOOKUP(G$9,'[1]Aloc Total'!$D$5:$BF$39,$A14,0)</f>
        <v>0</v>
      </c>
      <c r="H14" s="34">
        <f>HLOOKUP(H$9,'[1]Aloc Total'!$D$5:$BF$39,$A14,0)</f>
        <v>33.7511578881223</v>
      </c>
      <c r="I14" s="34">
        <f>HLOOKUP(I$9,'[1]Aloc Total'!$D$5:$BF$39,$A14,0)</f>
        <v>75.531234113696144</v>
      </c>
      <c r="J14" s="34">
        <f>HLOOKUP(J$9,'[1]Aloc Total'!$D$5:$BF$39,$A14,0)</f>
        <v>139.29489842939202</v>
      </c>
      <c r="K14" s="34">
        <f>HLOOKUP(K$9,'[1]Aloc Total'!$D$5:$BF$39,$A14,0)</f>
        <v>13.031890147757856</v>
      </c>
      <c r="L14" s="34">
        <f>HLOOKUP(L$9,'[1]Aloc Total'!$D$5:$BF$39,$A14,0)</f>
        <v>199.67345631471017</v>
      </c>
      <c r="M14" s="34">
        <f>HLOOKUP(M$9,'[1]Aloc Total'!$D$5:$BF$39,$A14,0)</f>
        <v>264.34073215937326</v>
      </c>
      <c r="N14" s="34">
        <f>HLOOKUP(N$9,'[1]Aloc Total'!$D$5:$BF$39,$A14,0)</f>
        <v>1456.6894052642526</v>
      </c>
      <c r="O14" s="34">
        <f>HLOOKUP(O$9,'[1]Aloc Total'!$D$5:$BF$39,$A14,0)</f>
        <v>1140.7934806133039</v>
      </c>
      <c r="P14" s="34">
        <f>HLOOKUP(P$9,'[1]Aloc Total'!$D$5:$BF$39,$A14,0)</f>
        <v>328.14178860704089</v>
      </c>
      <c r="Q14" s="34">
        <f>HLOOKUP(Q$9,'[1]Aloc Total'!$D$5:$BF$39,$A14,0)</f>
        <v>842.13393399054178</v>
      </c>
      <c r="R14" s="34">
        <f>HLOOKUP(R$9,'[1]Aloc Total'!$D$5:$BF$39,$A14,0)</f>
        <v>619.77853269644106</v>
      </c>
      <c r="S14" s="34">
        <f>HLOOKUP(S$9,'[1]Aloc Total'!$D$5:$BF$39,$A14,0)</f>
        <v>463.10042214960146</v>
      </c>
      <c r="T14" s="34">
        <f>HLOOKUP(T$9,'[1]Aloc Total'!$D$5:$BF$39,$A14,0)</f>
        <v>322.33037627641005</v>
      </c>
      <c r="U14" s="34">
        <f>HLOOKUP(U$9,'[1]Aloc Total'!$D$5:$BF$39,$A14,0)</f>
        <v>141.71407351297091</v>
      </c>
      <c r="V14" s="34">
        <f>HLOOKUP(V$9,'[1]Aloc Total'!$D$5:$BF$39,$A14,0)</f>
        <v>44.906436055652399</v>
      </c>
      <c r="W14" s="34">
        <f>HLOOKUP(W$9,'[1]Aloc Total'!$D$5:$BF$39,$A14,0)</f>
        <v>27.794234084823842</v>
      </c>
      <c r="X14" s="34">
        <f>HLOOKUP(X$9,'[1]Aloc Total'!$D$5:$BF$39,$A14,0)</f>
        <v>374.87904733393725</v>
      </c>
      <c r="Y14" s="34">
        <f>HLOOKUP(Y$9,'[1]Aloc Total'!$D$5:$BF$39,$A14,0)</f>
        <v>317.33115454193711</v>
      </c>
      <c r="Z14" s="34">
        <f>HLOOKUP(Z$9,'[1]Aloc Total'!$D$5:$BF$39,$A14,0)</f>
        <v>157.76904563671735</v>
      </c>
      <c r="AA14" s="34">
        <f>HLOOKUP(AA$9,'[1]Aloc Total'!$D$5:$BF$39,$A14,0)</f>
        <v>7.1828190519379573</v>
      </c>
      <c r="AB14" s="34">
        <f>HLOOKUP(AB$9,'[1]Aloc Total'!$D$5:$BF$39,$A14,0)</f>
        <v>287.69537144197392</v>
      </c>
      <c r="AC14" s="34">
        <f>HLOOKUP(AC$9,'[1]Aloc Total'!$D$5:$BF$39,$A14,0)</f>
        <v>1164.6979684216303</v>
      </c>
      <c r="AD14" s="34">
        <f>HLOOKUP(AD$9,'[1]Aloc Total'!$D$5:$BF$39,$A14,0)</f>
        <v>2341.0246238698282</v>
      </c>
      <c r="AE14" s="34">
        <f>HLOOKUP(AE$9,'[1]Aloc Total'!$D$5:$BF$39,$A14,0)</f>
        <v>0</v>
      </c>
      <c r="AF14" s="34">
        <f>HLOOKUP(AF$9,'[1]Aloc Total'!$D$5:$BF$39,$A14,0)</f>
        <v>619.51</v>
      </c>
      <c r="AG14" s="34">
        <f>HLOOKUP(AG$9,'[1]Aloc Total'!$D$5:$BF$39,$A14,0)</f>
        <v>218.54016498607226</v>
      </c>
      <c r="AH14" s="34">
        <f>HLOOKUP(AH$9,'[1]Aloc Total'!$D$5:$BF$39,$A14,0)</f>
        <v>3048.2924972023748</v>
      </c>
      <c r="AI14" s="34">
        <f>HLOOKUP(AI$9,'[1]Aloc Total'!$D$5:$BF$39,$A14,0)</f>
        <v>265.9028122459012</v>
      </c>
      <c r="AJ14" s="34">
        <f>HLOOKUP(AJ$9,'[1]Aloc Total'!$D$5:$BF$39,$A14,0)</f>
        <v>654.60278567104615</v>
      </c>
      <c r="AK14" s="34">
        <f>HLOOKUP(AK$9,'[1]Aloc Total'!$D$5:$BF$39,$A14,0)</f>
        <v>0</v>
      </c>
      <c r="AL14" s="34">
        <f>HLOOKUP(AL$9,'[1]Aloc Total'!$D$5:$BF$39,$A14,0)</f>
        <v>146.15406708546436</v>
      </c>
      <c r="AM14" s="34">
        <f>HLOOKUP(AM$9,'[1]Aloc Total'!$D$5:$BF$39,$A14,0)</f>
        <v>510.7166279750038</v>
      </c>
      <c r="AN14" s="34">
        <f>HLOOKUP(AN$9,'[1]Aloc Total'!$D$5:$BF$39,$A14,0)</f>
        <v>230.66300663025606</v>
      </c>
      <c r="AO14" s="34">
        <f>HLOOKUP(AO$9,'[1]Aloc Total'!$D$5:$BF$39,$A14,0)</f>
        <v>34.653135785981831</v>
      </c>
      <c r="AP14" s="34">
        <f>HLOOKUP(AP$9,'[1]Aloc Total'!$D$5:$BF$39,$A14,0)</f>
        <v>241.82898728248551</v>
      </c>
      <c r="AQ14" s="34">
        <f>HLOOKUP(AQ$9,'[1]Aloc Total'!$D$5:$BF$39,$A14,0)</f>
        <v>78.150634068856931</v>
      </c>
      <c r="AR14" s="34">
        <f>HLOOKUP(AR$9,'[1]Aloc Total'!$D$5:$BF$39,$A14,0)</f>
        <v>37.666716225880528</v>
      </c>
      <c r="AS14" s="34">
        <f>HLOOKUP(AS$9,'[1]Aloc Total'!$D$5:$BF$39,$A14,0)</f>
        <v>268.04803360146866</v>
      </c>
      <c r="AT14" s="34">
        <f>HLOOKUP(AT$9,'[1]Aloc Total'!$D$5:$BF$39,$A14,0)</f>
        <v>285.88831861538165</v>
      </c>
      <c r="AU14" s="34">
        <f>HLOOKUP(AU$9,'[1]Aloc Total'!$D$5:$BF$39,$A14,0)</f>
        <v>189.22583750402359</v>
      </c>
      <c r="AV14" s="34">
        <f>HLOOKUP(AV$9,'[1]Aloc Total'!$D$5:$BF$39,$A14,0)</f>
        <v>7.1141475944340939</v>
      </c>
      <c r="AW14" s="34">
        <f>HLOOKUP(AW$9,'[1]Aloc Total'!$D$5:$BF$39,$A14,0)</f>
        <v>182.02493704188166</v>
      </c>
      <c r="AX14" s="34">
        <f>HLOOKUP(AX$9,'[1]Aloc Total'!$D$5:$BF$39,$A14,0)</f>
        <v>386.45498805847234</v>
      </c>
      <c r="AY14" s="34">
        <f>HLOOKUP(AY$9,'[1]Aloc Total'!$D$5:$BF$39,$A14,0)</f>
        <v>689.73869987595094</v>
      </c>
      <c r="AZ14" s="34">
        <f>HLOOKUP(AZ$9,'[1]Aloc Total'!$D$5:$BF$39,$A14,0)</f>
        <v>756.46051888818613</v>
      </c>
      <c r="BA14" s="19">
        <f t="shared" si="0"/>
        <v>20131.326024584803</v>
      </c>
      <c r="BB14" s="36"/>
      <c r="BC14" s="37"/>
      <c r="BD14" s="36"/>
      <c r="BE14" s="36"/>
      <c r="BF14" s="36"/>
      <c r="BG14" s="36"/>
      <c r="BH14" s="36"/>
    </row>
    <row r="15" spans="1:60">
      <c r="A15" s="41">
        <v>9</v>
      </c>
      <c r="B15" s="18">
        <f t="shared" si="1"/>
        <v>45813</v>
      </c>
      <c r="C15" s="19">
        <f>HLOOKUP(C$9,'[1]Aloc Total'!$D$5:$BF$39,$A15,0)</f>
        <v>0</v>
      </c>
      <c r="D15" s="19">
        <f>HLOOKUP(D$9,'[1]Aloc Total'!$D$5:$BF$39,$A15,0)</f>
        <v>60.648579322939817</v>
      </c>
      <c r="E15" s="19">
        <f>HLOOKUP(E$9,'[1]Aloc Total'!$D$5:$BF$39,$A15,0)</f>
        <v>0</v>
      </c>
      <c r="F15" s="19">
        <f>HLOOKUP(F$9,'[1]Aloc Total'!$D$5:$BF$39,$A15,0)</f>
        <v>857.9589217562866</v>
      </c>
      <c r="G15" s="19">
        <f>HLOOKUP(G$9,'[1]Aloc Total'!$D$5:$BF$39,$A15,0)</f>
        <v>2.8981953038185786E-2</v>
      </c>
      <c r="H15" s="19">
        <f>HLOOKUP(H$9,'[1]Aloc Total'!$D$5:$BF$39,$A15,0)</f>
        <v>38.238871782798533</v>
      </c>
      <c r="I15" s="19">
        <f>HLOOKUP(I$9,'[1]Aloc Total'!$D$5:$BF$39,$A15,0)</f>
        <v>75.044876306019546</v>
      </c>
      <c r="J15" s="19">
        <f>HLOOKUP(J$9,'[1]Aloc Total'!$D$5:$BF$39,$A15,0)</f>
        <v>190.53917375711481</v>
      </c>
      <c r="K15" s="19">
        <f>HLOOKUP(K$9,'[1]Aloc Total'!$D$5:$BF$39,$A15,0)</f>
        <v>12.22332754341241</v>
      </c>
      <c r="L15" s="19">
        <f>HLOOKUP(L$9,'[1]Aloc Total'!$D$5:$BF$39,$A15,0)</f>
        <v>189.94204914946124</v>
      </c>
      <c r="M15" s="19">
        <f>HLOOKUP(M$9,'[1]Aloc Total'!$D$5:$BF$39,$A15,0)</f>
        <v>258.71117558574792</v>
      </c>
      <c r="N15" s="19">
        <f>HLOOKUP(N$9,'[1]Aloc Total'!$D$5:$BF$39,$A15,0)</f>
        <v>1468.034763168105</v>
      </c>
      <c r="O15" s="19">
        <f>HLOOKUP(O$9,'[1]Aloc Total'!$D$5:$BF$39,$A15,0)</f>
        <v>1159.9197936454038</v>
      </c>
      <c r="P15" s="19">
        <f>HLOOKUP(P$9,'[1]Aloc Total'!$D$5:$BF$39,$A15,0)</f>
        <v>302.39369171972498</v>
      </c>
      <c r="Q15" s="19">
        <f>HLOOKUP(Q$9,'[1]Aloc Total'!$D$5:$BF$39,$A15,0)</f>
        <v>836.26940700853072</v>
      </c>
      <c r="R15" s="19">
        <f>HLOOKUP(R$9,'[1]Aloc Total'!$D$5:$BF$39,$A15,0)</f>
        <v>601.81117111147842</v>
      </c>
      <c r="S15" s="19">
        <f>HLOOKUP(S$9,'[1]Aloc Total'!$D$5:$BF$39,$A15,0)</f>
        <v>341.09193731015017</v>
      </c>
      <c r="T15" s="19">
        <f>HLOOKUP(T$9,'[1]Aloc Total'!$D$5:$BF$39,$A15,0)</f>
        <v>319.68380174252013</v>
      </c>
      <c r="U15" s="19">
        <f>HLOOKUP(U$9,'[1]Aloc Total'!$D$5:$BF$39,$A15,0)</f>
        <v>130.04057567253642</v>
      </c>
      <c r="V15" s="19">
        <f>HLOOKUP(V$9,'[1]Aloc Total'!$D$5:$BF$39,$A15,0)</f>
        <v>44.67290221839319</v>
      </c>
      <c r="W15" s="19">
        <f>HLOOKUP(W$9,'[1]Aloc Total'!$D$5:$BF$39,$A15,0)</f>
        <v>24.387628508243445</v>
      </c>
      <c r="X15" s="19">
        <f>HLOOKUP(X$9,'[1]Aloc Total'!$D$5:$BF$39,$A15,0)</f>
        <v>364.47907812570412</v>
      </c>
      <c r="Y15" s="19">
        <f>HLOOKUP(Y$9,'[1]Aloc Total'!$D$5:$BF$39,$A15,0)</f>
        <v>333.89535579141364</v>
      </c>
      <c r="Z15" s="19">
        <f>HLOOKUP(Z$9,'[1]Aloc Total'!$D$5:$BF$39,$A15,0)</f>
        <v>153.06991800666657</v>
      </c>
      <c r="AA15" s="19">
        <f>HLOOKUP(AA$9,'[1]Aloc Total'!$D$5:$BF$39,$A15,0)</f>
        <v>6.9340238274016111</v>
      </c>
      <c r="AB15" s="19">
        <f>HLOOKUP(AB$9,'[1]Aloc Total'!$D$5:$BF$39,$A15,0)</f>
        <v>296.47943475366407</v>
      </c>
      <c r="AC15" s="19">
        <f>HLOOKUP(AC$9,'[1]Aloc Total'!$D$5:$BF$39,$A15,0)</f>
        <v>1227.8350313529941</v>
      </c>
      <c r="AD15" s="19">
        <f>HLOOKUP(AD$9,'[1]Aloc Total'!$D$5:$BF$39,$A15,0)</f>
        <v>2310.3820549732495</v>
      </c>
      <c r="AE15" s="19">
        <f>HLOOKUP(AE$9,'[1]Aloc Total'!$D$5:$BF$39,$A15,0)</f>
        <v>0</v>
      </c>
      <c r="AF15" s="19">
        <f>HLOOKUP(AF$9,'[1]Aloc Total'!$D$5:$BF$39,$A15,0)</f>
        <v>949.04129999999998</v>
      </c>
      <c r="AG15" s="19">
        <f>HLOOKUP(AG$9,'[1]Aloc Total'!$D$5:$BF$39,$A15,0)</f>
        <v>276.29117642162407</v>
      </c>
      <c r="AH15" s="19">
        <f>HLOOKUP(AH$9,'[1]Aloc Total'!$D$5:$BF$39,$A15,0)</f>
        <v>3068.2972417777523</v>
      </c>
      <c r="AI15" s="19">
        <f>HLOOKUP(AI$9,'[1]Aloc Total'!$D$5:$BF$39,$A15,0)</f>
        <v>256.63077899551121</v>
      </c>
      <c r="AJ15" s="19">
        <f>HLOOKUP(AJ$9,'[1]Aloc Total'!$D$5:$BF$39,$A15,0)</f>
        <v>661.0924274959915</v>
      </c>
      <c r="AK15" s="19">
        <f>HLOOKUP(AK$9,'[1]Aloc Total'!$D$5:$BF$39,$A15,0)</f>
        <v>0</v>
      </c>
      <c r="AL15" s="19">
        <f>HLOOKUP(AL$9,'[1]Aloc Total'!$D$5:$BF$39,$A15,0)</f>
        <v>148.24982465501546</v>
      </c>
      <c r="AM15" s="19">
        <f>HLOOKUP(AM$9,'[1]Aloc Total'!$D$5:$BF$39,$A15,0)</f>
        <v>516.29862381497867</v>
      </c>
      <c r="AN15" s="19">
        <f>HLOOKUP(AN$9,'[1]Aloc Total'!$D$5:$BF$39,$A15,0)</f>
        <v>234.29808448991676</v>
      </c>
      <c r="AO15" s="19">
        <f>HLOOKUP(AO$9,'[1]Aloc Total'!$D$5:$BF$39,$A15,0)</f>
        <v>32.538155532415409</v>
      </c>
      <c r="AP15" s="19">
        <f>HLOOKUP(AP$9,'[1]Aloc Total'!$D$5:$BF$39,$A15,0)</f>
        <v>229.97827534418295</v>
      </c>
      <c r="AQ15" s="19">
        <f>HLOOKUP(AQ$9,'[1]Aloc Total'!$D$5:$BF$39,$A15,0)</f>
        <v>76.238067272155874</v>
      </c>
      <c r="AR15" s="19">
        <f>HLOOKUP(AR$9,'[1]Aloc Total'!$D$5:$BF$39,$A15,0)</f>
        <v>30.995111920941667</v>
      </c>
      <c r="AS15" s="19">
        <f>HLOOKUP(AS$9,'[1]Aloc Total'!$D$5:$BF$39,$A15,0)</f>
        <v>259.35517758895531</v>
      </c>
      <c r="AT15" s="19">
        <f>HLOOKUP(AT$9,'[1]Aloc Total'!$D$5:$BF$39,$A15,0)</f>
        <v>298.97106536323247</v>
      </c>
      <c r="AU15" s="19">
        <f>HLOOKUP(AU$9,'[1]Aloc Total'!$D$5:$BF$39,$A15,0)</f>
        <v>181.69975091803616</v>
      </c>
      <c r="AV15" s="19">
        <f>HLOOKUP(AV$9,'[1]Aloc Total'!$D$5:$BF$39,$A15,0)</f>
        <v>7.4238221579495383</v>
      </c>
      <c r="AW15" s="19">
        <f>HLOOKUP(AW$9,'[1]Aloc Total'!$D$5:$BF$39,$A15,0)</f>
        <v>180.97314542938631</v>
      </c>
      <c r="AX15" s="19">
        <f>HLOOKUP(AX$9,'[1]Aloc Total'!$D$5:$BF$39,$A15,0)</f>
        <v>384.85921532894901</v>
      </c>
      <c r="AY15" s="19">
        <f>HLOOKUP(AY$9,'[1]Aloc Total'!$D$5:$BF$39,$A15,0)</f>
        <v>786.9710841557004</v>
      </c>
      <c r="AZ15" s="19">
        <f>HLOOKUP(AZ$9,'[1]Aloc Total'!$D$5:$BF$39,$A15,0)</f>
        <v>681.764537428229</v>
      </c>
      <c r="BA15" s="19">
        <f t="shared" si="0"/>
        <v>20866.683392183928</v>
      </c>
      <c r="BB15" s="1"/>
      <c r="BC15" s="1"/>
      <c r="BD15" s="1"/>
      <c r="BE15" s="1"/>
      <c r="BF15" s="1"/>
      <c r="BG15" s="1"/>
      <c r="BH15" s="1"/>
    </row>
    <row r="16" spans="1:60" s="38" customFormat="1">
      <c r="A16" s="42">
        <v>10</v>
      </c>
      <c r="B16" s="35">
        <f t="shared" si="1"/>
        <v>45814</v>
      </c>
      <c r="C16" s="34">
        <f>HLOOKUP(C$9,'[1]Aloc Total'!$D$5:$BF$39,$A16,0)</f>
        <v>0</v>
      </c>
      <c r="D16" s="34">
        <f>HLOOKUP(D$9,'[1]Aloc Total'!$D$5:$BF$39,$A16,0)</f>
        <v>62.161787036623238</v>
      </c>
      <c r="E16" s="34">
        <f>HLOOKUP(E$9,'[1]Aloc Total'!$D$5:$BF$39,$A16,0)</f>
        <v>0</v>
      </c>
      <c r="F16" s="34">
        <f>HLOOKUP(F$9,'[1]Aloc Total'!$D$5:$BF$39,$A16,0)</f>
        <v>461.38053551777762</v>
      </c>
      <c r="G16" s="34">
        <f>HLOOKUP(G$9,'[1]Aloc Total'!$D$5:$BF$39,$A16,0)</f>
        <v>0.36781778887501448</v>
      </c>
      <c r="H16" s="34">
        <f>HLOOKUP(H$9,'[1]Aloc Total'!$D$5:$BF$39,$A16,0)</f>
        <v>38.041353267861375</v>
      </c>
      <c r="I16" s="34">
        <f>HLOOKUP(I$9,'[1]Aloc Total'!$D$5:$BF$39,$A16,0)</f>
        <v>75.233406391621244</v>
      </c>
      <c r="J16" s="34">
        <f>HLOOKUP(J$9,'[1]Aloc Total'!$D$5:$BF$39,$A16,0)</f>
        <v>179.27547613237286</v>
      </c>
      <c r="K16" s="34">
        <f>HLOOKUP(K$9,'[1]Aloc Total'!$D$5:$BF$39,$A16,0)</f>
        <v>11.919535263610204</v>
      </c>
      <c r="L16" s="34">
        <f>HLOOKUP(L$9,'[1]Aloc Total'!$D$5:$BF$39,$A16,0)</f>
        <v>179.13942598366702</v>
      </c>
      <c r="M16" s="34">
        <f>HLOOKUP(M$9,'[1]Aloc Total'!$D$5:$BF$39,$A16,0)</f>
        <v>263.36034259553577</v>
      </c>
      <c r="N16" s="34">
        <f>HLOOKUP(N$9,'[1]Aloc Total'!$D$5:$BF$39,$A16,0)</f>
        <v>1459.9316869927879</v>
      </c>
      <c r="O16" s="34">
        <f>HLOOKUP(O$9,'[1]Aloc Total'!$D$5:$BF$39,$A16,0)</f>
        <v>1112.9032454072899</v>
      </c>
      <c r="P16" s="34">
        <f>HLOOKUP(P$9,'[1]Aloc Total'!$D$5:$BF$39,$A16,0)</f>
        <v>401.24862024816298</v>
      </c>
      <c r="Q16" s="34">
        <f>HLOOKUP(Q$9,'[1]Aloc Total'!$D$5:$BF$39,$A16,0)</f>
        <v>829.45787818130827</v>
      </c>
      <c r="R16" s="34">
        <f>HLOOKUP(R$9,'[1]Aloc Total'!$D$5:$BF$39,$A16,0)</f>
        <v>581.87622883907125</v>
      </c>
      <c r="S16" s="34">
        <f>HLOOKUP(S$9,'[1]Aloc Total'!$D$5:$BF$39,$A16,0)</f>
        <v>293.49494620676177</v>
      </c>
      <c r="T16" s="34">
        <f>HLOOKUP(T$9,'[1]Aloc Total'!$D$5:$BF$39,$A16,0)</f>
        <v>321.7688646017167</v>
      </c>
      <c r="U16" s="34">
        <f>HLOOKUP(U$9,'[1]Aloc Total'!$D$5:$BF$39,$A16,0)</f>
        <v>88.710610417691669</v>
      </c>
      <c r="V16" s="34">
        <f>HLOOKUP(V$9,'[1]Aloc Total'!$D$5:$BF$39,$A16,0)</f>
        <v>42.427433904062276</v>
      </c>
      <c r="W16" s="34">
        <f>HLOOKUP(W$9,'[1]Aloc Total'!$D$5:$BF$39,$A16,0)</f>
        <v>29.060790309327505</v>
      </c>
      <c r="X16" s="34">
        <f>HLOOKUP(X$9,'[1]Aloc Total'!$D$5:$BF$39,$A16,0)</f>
        <v>369.4281657647935</v>
      </c>
      <c r="Y16" s="34">
        <f>HLOOKUP(Y$9,'[1]Aloc Total'!$D$5:$BF$39,$A16,0)</f>
        <v>347.33106556590161</v>
      </c>
      <c r="Z16" s="34">
        <f>HLOOKUP(Z$9,'[1]Aloc Total'!$D$5:$BF$39,$A16,0)</f>
        <v>149.47905742986219</v>
      </c>
      <c r="AA16" s="34">
        <f>HLOOKUP(AA$9,'[1]Aloc Total'!$D$5:$BF$39,$A16,0)</f>
        <v>5.1032826527372563</v>
      </c>
      <c r="AB16" s="34">
        <f>HLOOKUP(AB$9,'[1]Aloc Total'!$D$5:$BF$39,$A16,0)</f>
        <v>328.34962330216689</v>
      </c>
      <c r="AC16" s="34">
        <f>HLOOKUP(AC$9,'[1]Aloc Total'!$D$5:$BF$39,$A16,0)</f>
        <v>1213.503857670084</v>
      </c>
      <c r="AD16" s="34">
        <f>HLOOKUP(AD$9,'[1]Aloc Total'!$D$5:$BF$39,$A16,0)</f>
        <v>2251.5031742247547</v>
      </c>
      <c r="AE16" s="34">
        <f>HLOOKUP(AE$9,'[1]Aloc Total'!$D$5:$BF$39,$A16,0)</f>
        <v>0</v>
      </c>
      <c r="AF16" s="34">
        <f>HLOOKUP(AF$9,'[1]Aloc Total'!$D$5:$BF$39,$A16,0)</f>
        <v>614.89620000000002</v>
      </c>
      <c r="AG16" s="34">
        <f>HLOOKUP(AG$9,'[1]Aloc Total'!$D$5:$BF$39,$A16,0)</f>
        <v>267.46565963344932</v>
      </c>
      <c r="AH16" s="34">
        <f>HLOOKUP(AH$9,'[1]Aloc Total'!$D$5:$BF$39,$A16,0)</f>
        <v>2995.8475669209561</v>
      </c>
      <c r="AI16" s="34">
        <f>HLOOKUP(AI$9,'[1]Aloc Total'!$D$5:$BF$39,$A16,0)</f>
        <v>257.35671141356113</v>
      </c>
      <c r="AJ16" s="34">
        <f>HLOOKUP(AJ$9,'[1]Aloc Total'!$D$5:$BF$39,$A16,0)</f>
        <v>659.03866980532155</v>
      </c>
      <c r="AK16" s="34">
        <f>HLOOKUP(AK$9,'[1]Aloc Total'!$D$5:$BF$39,$A16,0)</f>
        <v>0</v>
      </c>
      <c r="AL16" s="34">
        <f>HLOOKUP(AL$9,'[1]Aloc Total'!$D$5:$BF$39,$A16,0)</f>
        <v>151.01044113267486</v>
      </c>
      <c r="AM16" s="34">
        <f>HLOOKUP(AM$9,'[1]Aloc Total'!$D$5:$BF$39,$A16,0)</f>
        <v>492.1357292023074</v>
      </c>
      <c r="AN16" s="34">
        <f>HLOOKUP(AN$9,'[1]Aloc Total'!$D$5:$BF$39,$A16,0)</f>
        <v>218.2874747611929</v>
      </c>
      <c r="AO16" s="34">
        <f>HLOOKUP(AO$9,'[1]Aloc Total'!$D$5:$BF$39,$A16,0)</f>
        <v>32.401511825890921</v>
      </c>
      <c r="AP16" s="34">
        <f>HLOOKUP(AP$9,'[1]Aloc Total'!$D$5:$BF$39,$A16,0)</f>
        <v>229.33755770674946</v>
      </c>
      <c r="AQ16" s="34">
        <f>HLOOKUP(AQ$9,'[1]Aloc Total'!$D$5:$BF$39,$A16,0)</f>
        <v>82.75271353450961</v>
      </c>
      <c r="AR16" s="34">
        <f>HLOOKUP(AR$9,'[1]Aloc Total'!$D$5:$BF$39,$A16,0)</f>
        <v>28.766726844563156</v>
      </c>
      <c r="AS16" s="34">
        <f>HLOOKUP(AS$9,'[1]Aloc Total'!$D$5:$BF$39,$A16,0)</f>
        <v>232.99144966839606</v>
      </c>
      <c r="AT16" s="34">
        <f>HLOOKUP(AT$9,'[1]Aloc Total'!$D$5:$BF$39,$A16,0)</f>
        <v>288.3947203727696</v>
      </c>
      <c r="AU16" s="34">
        <f>HLOOKUP(AU$9,'[1]Aloc Total'!$D$5:$BF$39,$A16,0)</f>
        <v>175.87359800080313</v>
      </c>
      <c r="AV16" s="34">
        <f>HLOOKUP(AV$9,'[1]Aloc Total'!$D$5:$BF$39,$A16,0)</f>
        <v>7.2972899518818988</v>
      </c>
      <c r="AW16" s="34">
        <f>HLOOKUP(AW$9,'[1]Aloc Total'!$D$5:$BF$39,$A16,0)</f>
        <v>184.52233693908337</v>
      </c>
      <c r="AX16" s="34">
        <f>HLOOKUP(AX$9,'[1]Aloc Total'!$D$5:$BF$39,$A16,0)</f>
        <v>374.09991086579686</v>
      </c>
      <c r="AY16" s="34">
        <f>HLOOKUP(AY$9,'[1]Aloc Total'!$D$5:$BF$39,$A16,0)</f>
        <v>793.53647549651191</v>
      </c>
      <c r="AZ16" s="34">
        <f>HLOOKUP(AZ$9,'[1]Aloc Total'!$D$5:$BF$39,$A16,0)</f>
        <v>653.70551028667785</v>
      </c>
      <c r="BA16" s="19">
        <f t="shared" si="0"/>
        <v>19836.176466059514</v>
      </c>
    </row>
    <row r="17" spans="1:60">
      <c r="A17" s="41">
        <v>11</v>
      </c>
      <c r="B17" s="18">
        <f t="shared" si="1"/>
        <v>45815</v>
      </c>
      <c r="C17" s="19">
        <f>HLOOKUP(C$9,'[1]Aloc Total'!$D$5:$BF$39,$A17,0)</f>
        <v>0</v>
      </c>
      <c r="D17" s="19">
        <f>HLOOKUP(D$9,'[1]Aloc Total'!$D$5:$BF$39,$A17,0)</f>
        <v>45.404753700849483</v>
      </c>
      <c r="E17" s="19">
        <f>HLOOKUP(E$9,'[1]Aloc Total'!$D$5:$BF$39,$A17,0)</f>
        <v>0</v>
      </c>
      <c r="F17" s="19">
        <f>HLOOKUP(F$9,'[1]Aloc Total'!$D$5:$BF$39,$A17,0)</f>
        <v>460.15866952437273</v>
      </c>
      <c r="G17" s="19">
        <f>HLOOKUP(G$9,'[1]Aloc Total'!$D$5:$BF$39,$A17,0)</f>
        <v>0.11505831871108656</v>
      </c>
      <c r="H17" s="19">
        <f>HLOOKUP(H$9,'[1]Aloc Total'!$D$5:$BF$39,$A17,0)</f>
        <v>33.673829376026532</v>
      </c>
      <c r="I17" s="19">
        <f>HLOOKUP(I$9,'[1]Aloc Total'!$D$5:$BF$39,$A17,0)</f>
        <v>54.136433397094564</v>
      </c>
      <c r="J17" s="19">
        <f>HLOOKUP(J$9,'[1]Aloc Total'!$D$5:$BF$39,$A17,0)</f>
        <v>126.62809716826462</v>
      </c>
      <c r="K17" s="19">
        <f>HLOOKUP(K$9,'[1]Aloc Total'!$D$5:$BF$39,$A17,0)</f>
        <v>10.54131218447051</v>
      </c>
      <c r="L17" s="19">
        <f>HLOOKUP(L$9,'[1]Aloc Total'!$D$5:$BF$39,$A17,0)</f>
        <v>150.02463984744693</v>
      </c>
      <c r="M17" s="19">
        <f>HLOOKUP(M$9,'[1]Aloc Total'!$D$5:$BF$39,$A17,0)</f>
        <v>250.80335591119223</v>
      </c>
      <c r="N17" s="19">
        <f>HLOOKUP(N$9,'[1]Aloc Total'!$D$5:$BF$39,$A17,0)</f>
        <v>1497.2881753276442</v>
      </c>
      <c r="O17" s="19">
        <f>HLOOKUP(O$9,'[1]Aloc Total'!$D$5:$BF$39,$A17,0)</f>
        <v>1177.8170354996091</v>
      </c>
      <c r="P17" s="19">
        <f>HLOOKUP(P$9,'[1]Aloc Total'!$D$5:$BF$39,$A17,0)</f>
        <v>309.69537961843997</v>
      </c>
      <c r="Q17" s="19">
        <f>HLOOKUP(Q$9,'[1]Aloc Total'!$D$5:$BF$39,$A17,0)</f>
        <v>776.31442062017663</v>
      </c>
      <c r="R17" s="19">
        <f>HLOOKUP(R$9,'[1]Aloc Total'!$D$5:$BF$39,$A17,0)</f>
        <v>528.60060805026978</v>
      </c>
      <c r="S17" s="19">
        <f>HLOOKUP(S$9,'[1]Aloc Total'!$D$5:$BF$39,$A17,0)</f>
        <v>341.91901320295523</v>
      </c>
      <c r="T17" s="19">
        <f>HLOOKUP(T$9,'[1]Aloc Total'!$D$5:$BF$39,$A17,0)</f>
        <v>285.01971000139156</v>
      </c>
      <c r="U17" s="19">
        <f>HLOOKUP(U$9,'[1]Aloc Total'!$D$5:$BF$39,$A17,0)</f>
        <v>18.345620506512503</v>
      </c>
      <c r="V17" s="19">
        <f>HLOOKUP(V$9,'[1]Aloc Total'!$D$5:$BF$39,$A17,0)</f>
        <v>24.770009735892369</v>
      </c>
      <c r="W17" s="19">
        <f>HLOOKUP(W$9,'[1]Aloc Total'!$D$5:$BF$39,$A17,0)</f>
        <v>16.450247263035227</v>
      </c>
      <c r="X17" s="19">
        <f>HLOOKUP(X$9,'[1]Aloc Total'!$D$5:$BF$39,$A17,0)</f>
        <v>360.15155042283186</v>
      </c>
      <c r="Y17" s="19">
        <f>HLOOKUP(Y$9,'[1]Aloc Total'!$D$5:$BF$39,$A17,0)</f>
        <v>316.65109000736925</v>
      </c>
      <c r="Z17" s="19">
        <f>HLOOKUP(Z$9,'[1]Aloc Total'!$D$5:$BF$39,$A17,0)</f>
        <v>156.16215602311058</v>
      </c>
      <c r="AA17" s="19">
        <f>HLOOKUP(AA$9,'[1]Aloc Total'!$D$5:$BF$39,$A17,0)</f>
        <v>0.67376015755004548</v>
      </c>
      <c r="AB17" s="19">
        <f>HLOOKUP(AB$9,'[1]Aloc Total'!$D$5:$BF$39,$A17,0)</f>
        <v>373.01190662347096</v>
      </c>
      <c r="AC17" s="19">
        <f>HLOOKUP(AC$9,'[1]Aloc Total'!$D$5:$BF$39,$A17,0)</f>
        <v>1229.7521398950983</v>
      </c>
      <c r="AD17" s="19">
        <f>HLOOKUP(AD$9,'[1]Aloc Total'!$D$5:$BF$39,$A17,0)</f>
        <v>2188.7578367204765</v>
      </c>
      <c r="AE17" s="19">
        <f>HLOOKUP(AE$9,'[1]Aloc Total'!$D$5:$BF$39,$A17,0)</f>
        <v>0</v>
      </c>
      <c r="AF17" s="19">
        <f>HLOOKUP(AF$9,'[1]Aloc Total'!$D$5:$BF$39,$A17,0)</f>
        <v>345</v>
      </c>
      <c r="AG17" s="19">
        <f>HLOOKUP(AG$9,'[1]Aloc Total'!$D$5:$BF$39,$A17,0)</f>
        <v>242.83449580787229</v>
      </c>
      <c r="AH17" s="19">
        <f>HLOOKUP(AH$9,'[1]Aloc Total'!$D$5:$BF$39,$A17,0)</f>
        <v>3074.1734341578272</v>
      </c>
      <c r="AI17" s="19">
        <f>HLOOKUP(AI$9,'[1]Aloc Total'!$D$5:$BF$39,$A17,0)</f>
        <v>249.8436784349783</v>
      </c>
      <c r="AJ17" s="19">
        <f>HLOOKUP(AJ$9,'[1]Aloc Total'!$D$5:$BF$39,$A17,0)</f>
        <v>530.79117587205826</v>
      </c>
      <c r="AK17" s="19">
        <f>HLOOKUP(AK$9,'[1]Aloc Total'!$D$5:$BF$39,$A17,0)</f>
        <v>0</v>
      </c>
      <c r="AL17" s="19">
        <f>HLOOKUP(AL$9,'[1]Aloc Total'!$D$5:$BF$39,$A17,0)</f>
        <v>79.763079899434288</v>
      </c>
      <c r="AM17" s="19">
        <f>HLOOKUP(AM$9,'[1]Aloc Total'!$D$5:$BF$39,$A17,0)</f>
        <v>407.04207164412566</v>
      </c>
      <c r="AN17" s="19">
        <f>HLOOKUP(AN$9,'[1]Aloc Total'!$D$5:$BF$39,$A17,0)</f>
        <v>132.12114303027712</v>
      </c>
      <c r="AO17" s="19">
        <f>HLOOKUP(AO$9,'[1]Aloc Total'!$D$5:$BF$39,$A17,0)</f>
        <v>16.836748062358499</v>
      </c>
      <c r="AP17" s="19">
        <f>HLOOKUP(AP$9,'[1]Aloc Total'!$D$5:$BF$39,$A17,0)</f>
        <v>243.43197822304157</v>
      </c>
      <c r="AQ17" s="19">
        <f>HLOOKUP(AQ$9,'[1]Aloc Total'!$D$5:$BF$39,$A17,0)</f>
        <v>70.942040141944517</v>
      </c>
      <c r="AR17" s="19">
        <f>HLOOKUP(AR$9,'[1]Aloc Total'!$D$5:$BF$39,$A17,0)</f>
        <v>23.171268278992493</v>
      </c>
      <c r="AS17" s="19">
        <f>HLOOKUP(AS$9,'[1]Aloc Total'!$D$5:$BF$39,$A17,0)</f>
        <v>251.05602758487643</v>
      </c>
      <c r="AT17" s="19">
        <f>HLOOKUP(AT$9,'[1]Aloc Total'!$D$5:$BF$39,$A17,0)</f>
        <v>268.66997860902444</v>
      </c>
      <c r="AU17" s="19">
        <f>HLOOKUP(AU$9,'[1]Aloc Total'!$D$5:$BF$39,$A17,0)</f>
        <v>101.76793221650669</v>
      </c>
      <c r="AV17" s="19">
        <f>HLOOKUP(AV$9,'[1]Aloc Total'!$D$5:$BF$39,$A17,0)</f>
        <v>3.0197382839216984</v>
      </c>
      <c r="AW17" s="19">
        <f>HLOOKUP(AW$9,'[1]Aloc Total'!$D$5:$BF$39,$A17,0)</f>
        <v>171.52490595790664</v>
      </c>
      <c r="AX17" s="19">
        <f>HLOOKUP(AX$9,'[1]Aloc Total'!$D$5:$BF$39,$A17,0)</f>
        <v>337.1454745043178</v>
      </c>
      <c r="AY17" s="19">
        <f>HLOOKUP(AY$9,'[1]Aloc Total'!$D$5:$BF$39,$A17,0)</f>
        <v>776.33405142364461</v>
      </c>
      <c r="AZ17" s="19">
        <f>HLOOKUP(AZ$9,'[1]Aloc Total'!$D$5:$BF$39,$A17,0)</f>
        <v>666.46877709208354</v>
      </c>
      <c r="BA17" s="19">
        <f t="shared" si="0"/>
        <v>18724.804808329452</v>
      </c>
      <c r="BB17" s="1"/>
      <c r="BC17" s="1"/>
      <c r="BD17" s="1"/>
      <c r="BE17" s="1"/>
      <c r="BF17" s="1"/>
      <c r="BG17" s="1"/>
      <c r="BH17" s="1"/>
    </row>
    <row r="18" spans="1:60" s="38" customFormat="1">
      <c r="A18" s="41">
        <v>12</v>
      </c>
      <c r="B18" s="35">
        <f t="shared" si="1"/>
        <v>45816</v>
      </c>
      <c r="C18" s="34">
        <f>HLOOKUP(C$9,'[1]Aloc Total'!$D$5:$BF$39,$A18,0)</f>
        <v>0</v>
      </c>
      <c r="D18" s="34">
        <f>HLOOKUP(D$9,'[1]Aloc Total'!$D$5:$BF$39,$A18,0)</f>
        <v>54.424644683625587</v>
      </c>
      <c r="E18" s="34">
        <f>HLOOKUP(E$9,'[1]Aloc Total'!$D$5:$BF$39,$A18,0)</f>
        <v>0</v>
      </c>
      <c r="F18" s="34">
        <f>HLOOKUP(F$9,'[1]Aloc Total'!$D$5:$BF$39,$A18,0)</f>
        <v>464.96147048138937</v>
      </c>
      <c r="G18" s="34">
        <f>HLOOKUP(G$9,'[1]Aloc Total'!$D$5:$BF$39,$A18,0)</f>
        <v>7.9779173222025448E-2</v>
      </c>
      <c r="H18" s="34">
        <f>HLOOKUP(H$9,'[1]Aloc Total'!$D$5:$BF$39,$A18,0)</f>
        <v>23.671940237056926</v>
      </c>
      <c r="I18" s="34">
        <f>HLOOKUP(I$9,'[1]Aloc Total'!$D$5:$BF$39,$A18,0)</f>
        <v>41.293492827858657</v>
      </c>
      <c r="J18" s="34">
        <f>HLOOKUP(J$9,'[1]Aloc Total'!$D$5:$BF$39,$A18,0)</f>
        <v>152.65954047885515</v>
      </c>
      <c r="K18" s="34">
        <f>HLOOKUP(K$9,'[1]Aloc Total'!$D$5:$BF$39,$A18,0)</f>
        <v>9.8920398725232648</v>
      </c>
      <c r="L18" s="34">
        <f>HLOOKUP(L$9,'[1]Aloc Total'!$D$5:$BF$39,$A18,0)</f>
        <v>137.22791199409556</v>
      </c>
      <c r="M18" s="34">
        <f>HLOOKUP(M$9,'[1]Aloc Total'!$D$5:$BF$39,$A18,0)</f>
        <v>225.72704637442223</v>
      </c>
      <c r="N18" s="34">
        <f>HLOOKUP(N$9,'[1]Aloc Total'!$D$5:$BF$39,$A18,0)</f>
        <v>1465.0647205258549</v>
      </c>
      <c r="O18" s="34">
        <f>HLOOKUP(O$9,'[1]Aloc Total'!$D$5:$BF$39,$A18,0)</f>
        <v>1161.6173211632572</v>
      </c>
      <c r="P18" s="34">
        <f>HLOOKUP(P$9,'[1]Aloc Total'!$D$5:$BF$39,$A18,0)</f>
        <v>215.90689466156923</v>
      </c>
      <c r="Q18" s="34">
        <f>HLOOKUP(Q$9,'[1]Aloc Total'!$D$5:$BF$39,$A18,0)</f>
        <v>749.44740890821504</v>
      </c>
      <c r="R18" s="34">
        <f>HLOOKUP(R$9,'[1]Aloc Total'!$D$5:$BF$39,$A18,0)</f>
        <v>447.66288004247684</v>
      </c>
      <c r="S18" s="34">
        <f>HLOOKUP(S$9,'[1]Aloc Total'!$D$5:$BF$39,$A18,0)</f>
        <v>257.46690444008647</v>
      </c>
      <c r="T18" s="34">
        <f>HLOOKUP(T$9,'[1]Aloc Total'!$D$5:$BF$39,$A18,0)</f>
        <v>214.59678151777672</v>
      </c>
      <c r="U18" s="34">
        <f>HLOOKUP(U$9,'[1]Aloc Total'!$D$5:$BF$39,$A18,0)</f>
        <v>0.27844697758809211</v>
      </c>
      <c r="V18" s="34">
        <f>HLOOKUP(V$9,'[1]Aloc Total'!$D$5:$BF$39,$A18,0)</f>
        <v>12.524351003730908</v>
      </c>
      <c r="W18" s="34">
        <f>HLOOKUP(W$9,'[1]Aloc Total'!$D$5:$BF$39,$A18,0)</f>
        <v>1.121249619224657</v>
      </c>
      <c r="X18" s="34">
        <f>HLOOKUP(X$9,'[1]Aloc Total'!$D$5:$BF$39,$A18,0)</f>
        <v>243.35942425776253</v>
      </c>
      <c r="Y18" s="34">
        <f>HLOOKUP(Y$9,'[1]Aloc Total'!$D$5:$BF$39,$A18,0)</f>
        <v>351.72837994263017</v>
      </c>
      <c r="Z18" s="34">
        <f>HLOOKUP(Z$9,'[1]Aloc Total'!$D$5:$BF$39,$A18,0)</f>
        <v>143.16360526820699</v>
      </c>
      <c r="AA18" s="34">
        <f>HLOOKUP(AA$9,'[1]Aloc Total'!$D$5:$BF$39,$A18,0)</f>
        <v>0.50441975521054683</v>
      </c>
      <c r="AB18" s="34">
        <f>HLOOKUP(AB$9,'[1]Aloc Total'!$D$5:$BF$39,$A18,0)</f>
        <v>384.48482594006106</v>
      </c>
      <c r="AC18" s="34">
        <f>HLOOKUP(AC$9,'[1]Aloc Total'!$D$5:$BF$39,$A18,0)</f>
        <v>1184.7945631004559</v>
      </c>
      <c r="AD18" s="34">
        <f>HLOOKUP(AD$9,'[1]Aloc Total'!$D$5:$BF$39,$A18,0)</f>
        <v>2197.610167813521</v>
      </c>
      <c r="AE18" s="34">
        <f>HLOOKUP(AE$9,'[1]Aloc Total'!$D$5:$BF$39,$A18,0)</f>
        <v>0</v>
      </c>
      <c r="AF18" s="34">
        <f>HLOOKUP(AF$9,'[1]Aloc Total'!$D$5:$BF$39,$A18,0)</f>
        <v>25</v>
      </c>
      <c r="AG18" s="34">
        <f>HLOOKUP(AG$9,'[1]Aloc Total'!$D$5:$BF$39,$A18,0)</f>
        <v>261.02361934406025</v>
      </c>
      <c r="AH18" s="34">
        <f>HLOOKUP(AH$9,'[1]Aloc Total'!$D$5:$BF$39,$A18,0)</f>
        <v>3041.0751768951623</v>
      </c>
      <c r="AI18" s="34">
        <f>HLOOKUP(AI$9,'[1]Aloc Total'!$D$5:$BF$39,$A18,0)</f>
        <v>221.72040228534638</v>
      </c>
      <c r="AJ18" s="34">
        <f>HLOOKUP(AJ$9,'[1]Aloc Total'!$D$5:$BF$39,$A18,0)</f>
        <v>436.22141518864089</v>
      </c>
      <c r="AK18" s="34">
        <f>HLOOKUP(AK$9,'[1]Aloc Total'!$D$5:$BF$39,$A18,0)</f>
        <v>0</v>
      </c>
      <c r="AL18" s="34">
        <f>HLOOKUP(AL$9,'[1]Aloc Total'!$D$5:$BF$39,$A18,0)</f>
        <v>57.01130928571223</v>
      </c>
      <c r="AM18" s="34">
        <f>HLOOKUP(AM$9,'[1]Aloc Total'!$D$5:$BF$39,$A18,0)</f>
        <v>382.98834537253163</v>
      </c>
      <c r="AN18" s="34">
        <f>HLOOKUP(AN$9,'[1]Aloc Total'!$D$5:$BF$39,$A18,0)</f>
        <v>76.071649085164694</v>
      </c>
      <c r="AO18" s="34">
        <f>HLOOKUP(AO$9,'[1]Aloc Total'!$D$5:$BF$39,$A18,0)</f>
        <v>8.9424417538718046</v>
      </c>
      <c r="AP18" s="34">
        <f>HLOOKUP(AP$9,'[1]Aloc Total'!$D$5:$BF$39,$A18,0)</f>
        <v>221.02007209820098</v>
      </c>
      <c r="AQ18" s="34">
        <f>HLOOKUP(AQ$9,'[1]Aloc Total'!$D$5:$BF$39,$A18,0)</f>
        <v>51.615992325810247</v>
      </c>
      <c r="AR18" s="34">
        <f>HLOOKUP(AR$9,'[1]Aloc Total'!$D$5:$BF$39,$A18,0)</f>
        <v>21.664596644608881</v>
      </c>
      <c r="AS18" s="34">
        <f>HLOOKUP(AS$9,'[1]Aloc Total'!$D$5:$BF$39,$A18,0)</f>
        <v>235.72065232435884</v>
      </c>
      <c r="AT18" s="34">
        <f>HLOOKUP(AT$9,'[1]Aloc Total'!$D$5:$BF$39,$A18,0)</f>
        <v>281.84731564877211</v>
      </c>
      <c r="AU18" s="34">
        <f>HLOOKUP(AU$9,'[1]Aloc Total'!$D$5:$BF$39,$A18,0)</f>
        <v>61.57883149399931</v>
      </c>
      <c r="AV18" s="34">
        <f>HLOOKUP(AV$9,'[1]Aloc Total'!$D$5:$BF$39,$A18,0)</f>
        <v>2.2805052755765285</v>
      </c>
      <c r="AW18" s="34">
        <f>HLOOKUP(AW$9,'[1]Aloc Total'!$D$5:$BF$39,$A18,0)</f>
        <v>163.24730563327145</v>
      </c>
      <c r="AX18" s="34">
        <f>HLOOKUP(AX$9,'[1]Aloc Total'!$D$5:$BF$39,$A18,0)</f>
        <v>325.48835640405883</v>
      </c>
      <c r="AY18" s="34">
        <f>HLOOKUP(AY$9,'[1]Aloc Total'!$D$5:$BF$39,$A18,0)</f>
        <v>715.21158916748527</v>
      </c>
      <c r="AZ18" s="34">
        <f>HLOOKUP(AZ$9,'[1]Aloc Total'!$D$5:$BF$39,$A18,0)</f>
        <v>693.32091583711497</v>
      </c>
      <c r="BA18" s="19">
        <f t="shared" si="0"/>
        <v>17424.32070312442</v>
      </c>
    </row>
    <row r="19" spans="1:60">
      <c r="A19" s="42">
        <v>13</v>
      </c>
      <c r="B19" s="18">
        <f t="shared" si="1"/>
        <v>45817</v>
      </c>
      <c r="C19" s="19">
        <f>HLOOKUP(C$9,'[1]Aloc Total'!$D$5:$BF$39,$A19,0)</f>
        <v>0</v>
      </c>
      <c r="D19" s="19">
        <f>HLOOKUP(D$9,'[1]Aloc Total'!$D$5:$BF$39,$A19,0)</f>
        <v>74.33062891580677</v>
      </c>
      <c r="E19" s="19">
        <f>HLOOKUP(E$9,'[1]Aloc Total'!$D$5:$BF$39,$A19,0)</f>
        <v>0</v>
      </c>
      <c r="F19" s="19">
        <f>HLOOKUP(F$9,'[1]Aloc Total'!$D$5:$BF$39,$A19,0)</f>
        <v>450.40668222089653</v>
      </c>
      <c r="G19" s="19">
        <f>HLOOKUP(G$9,'[1]Aloc Total'!$D$5:$BF$39,$A19,0)</f>
        <v>3.6633118135002247</v>
      </c>
      <c r="H19" s="19">
        <f>HLOOKUP(H$9,'[1]Aloc Total'!$D$5:$BF$39,$A19,0)</f>
        <v>30.80166399930685</v>
      </c>
      <c r="I19" s="19">
        <f>HLOOKUP(I$9,'[1]Aloc Total'!$D$5:$BF$39,$A19,0)</f>
        <v>51.635498639369025</v>
      </c>
      <c r="J19" s="19">
        <f>HLOOKUP(J$9,'[1]Aloc Total'!$D$5:$BF$39,$A19,0)</f>
        <v>190.49602284627929</v>
      </c>
      <c r="K19" s="19">
        <f>HLOOKUP(K$9,'[1]Aloc Total'!$D$5:$BF$39,$A19,0)</f>
        <v>12.457955552676962</v>
      </c>
      <c r="L19" s="19">
        <f>HLOOKUP(L$9,'[1]Aloc Total'!$D$5:$BF$39,$A19,0)</f>
        <v>135.61636766581384</v>
      </c>
      <c r="M19" s="19">
        <f>HLOOKUP(M$9,'[1]Aloc Total'!$D$5:$BF$39,$A19,0)</f>
        <v>261.45963939532857</v>
      </c>
      <c r="N19" s="19">
        <f>HLOOKUP(N$9,'[1]Aloc Total'!$D$5:$BF$39,$A19,0)</f>
        <v>1485.6986313907516</v>
      </c>
      <c r="O19" s="19">
        <f>HLOOKUP(O$9,'[1]Aloc Total'!$D$5:$BF$39,$A19,0)</f>
        <v>1163.3113749948714</v>
      </c>
      <c r="P19" s="19">
        <f>HLOOKUP(P$9,'[1]Aloc Total'!$D$5:$BF$39,$A19,0)</f>
        <v>252.6130671883806</v>
      </c>
      <c r="Q19" s="19">
        <f>HLOOKUP(Q$9,'[1]Aloc Total'!$D$5:$BF$39,$A19,0)</f>
        <v>867.30912913198358</v>
      </c>
      <c r="R19" s="19">
        <f>HLOOKUP(R$9,'[1]Aloc Total'!$D$5:$BF$39,$A19,0)</f>
        <v>554.92090102832856</v>
      </c>
      <c r="S19" s="19">
        <f>HLOOKUP(S$9,'[1]Aloc Total'!$D$5:$BF$39,$A19,0)</f>
        <v>310.1555825733397</v>
      </c>
      <c r="T19" s="19">
        <f>HLOOKUP(T$9,'[1]Aloc Total'!$D$5:$BF$39,$A19,0)</f>
        <v>303.24708245596054</v>
      </c>
      <c r="U19" s="19">
        <f>HLOOKUP(U$9,'[1]Aloc Total'!$D$5:$BF$39,$A19,0)</f>
        <v>122.2748327383234</v>
      </c>
      <c r="V19" s="19">
        <f>HLOOKUP(V$9,'[1]Aloc Total'!$D$5:$BF$39,$A19,0)</f>
        <v>40.500546228143932</v>
      </c>
      <c r="W19" s="19">
        <f>HLOOKUP(W$9,'[1]Aloc Total'!$D$5:$BF$39,$A19,0)</f>
        <v>20.293776698674893</v>
      </c>
      <c r="X19" s="19">
        <f>HLOOKUP(X$9,'[1]Aloc Total'!$D$5:$BF$39,$A19,0)</f>
        <v>395.03714555120229</v>
      </c>
      <c r="Y19" s="19">
        <f>HLOOKUP(Y$9,'[1]Aloc Total'!$D$5:$BF$39,$A19,0)</f>
        <v>384.00511908433015</v>
      </c>
      <c r="Z19" s="19">
        <f>HLOOKUP(Z$9,'[1]Aloc Total'!$D$5:$BF$39,$A19,0)</f>
        <v>173.65876473328808</v>
      </c>
      <c r="AA19" s="19">
        <f>HLOOKUP(AA$9,'[1]Aloc Total'!$D$5:$BF$39,$A19,0)</f>
        <v>4.9649218615352195</v>
      </c>
      <c r="AB19" s="19">
        <f>HLOOKUP(AB$9,'[1]Aloc Total'!$D$5:$BF$39,$A19,0)</f>
        <v>155.78290530963352</v>
      </c>
      <c r="AC19" s="19">
        <f>HLOOKUP(AC$9,'[1]Aloc Total'!$D$5:$BF$39,$A19,0)</f>
        <v>1124.1916018632585</v>
      </c>
      <c r="AD19" s="19">
        <f>HLOOKUP(AD$9,'[1]Aloc Total'!$D$5:$BF$39,$A19,0)</f>
        <v>2237.8317861806408</v>
      </c>
      <c r="AE19" s="19">
        <f>HLOOKUP(AE$9,'[1]Aloc Total'!$D$5:$BF$39,$A19,0)</f>
        <v>0</v>
      </c>
      <c r="AF19" s="19">
        <f>HLOOKUP(AF$9,'[1]Aloc Total'!$D$5:$BF$39,$A19,0)</f>
        <v>424.99880000000002</v>
      </c>
      <c r="AG19" s="19">
        <f>HLOOKUP(AG$9,'[1]Aloc Total'!$D$5:$BF$39,$A19,0)</f>
        <v>276.23204271793338</v>
      </c>
      <c r="AH19" s="19">
        <f>HLOOKUP(AH$9,'[1]Aloc Total'!$D$5:$BF$39,$A19,0)</f>
        <v>3022.1988483032046</v>
      </c>
      <c r="AI19" s="19">
        <f>HLOOKUP(AI$9,'[1]Aloc Total'!$D$5:$BF$39,$A19,0)</f>
        <v>262.10514629721763</v>
      </c>
      <c r="AJ19" s="19">
        <f>HLOOKUP(AJ$9,'[1]Aloc Total'!$D$5:$BF$39,$A19,0)</f>
        <v>651.58002692014315</v>
      </c>
      <c r="AK19" s="19">
        <f>HLOOKUP(AK$9,'[1]Aloc Total'!$D$5:$BF$39,$A19,0)</f>
        <v>0</v>
      </c>
      <c r="AL19" s="19">
        <f>HLOOKUP(AL$9,'[1]Aloc Total'!$D$5:$BF$39,$A19,0)</f>
        <v>150.01242281315524</v>
      </c>
      <c r="AM19" s="19">
        <f>HLOOKUP(AM$9,'[1]Aloc Total'!$D$5:$BF$39,$A19,0)</f>
        <v>481.14085954603348</v>
      </c>
      <c r="AN19" s="19">
        <f>HLOOKUP(AN$9,'[1]Aloc Total'!$D$5:$BF$39,$A19,0)</f>
        <v>212.91454072964478</v>
      </c>
      <c r="AO19" s="19">
        <f>HLOOKUP(AO$9,'[1]Aloc Total'!$D$5:$BF$39,$A19,0)</f>
        <v>32.45749362255755</v>
      </c>
      <c r="AP19" s="19">
        <f>HLOOKUP(AP$9,'[1]Aloc Total'!$D$5:$BF$39,$A19,0)</f>
        <v>238.11763647909149</v>
      </c>
      <c r="AQ19" s="19">
        <f>HLOOKUP(AQ$9,'[1]Aloc Total'!$D$5:$BF$39,$A19,0)</f>
        <v>72.433091080282466</v>
      </c>
      <c r="AR19" s="19">
        <f>HLOOKUP(AR$9,'[1]Aloc Total'!$D$5:$BF$39,$A19,0)</f>
        <v>19.750522992235918</v>
      </c>
      <c r="AS19" s="19">
        <f>HLOOKUP(AS$9,'[1]Aloc Total'!$D$5:$BF$39,$A19,0)</f>
        <v>228.45093518531451</v>
      </c>
      <c r="AT19" s="19">
        <f>HLOOKUP(AT$9,'[1]Aloc Total'!$D$5:$BF$39,$A19,0)</f>
        <v>292.46888502143537</v>
      </c>
      <c r="AU19" s="19">
        <f>HLOOKUP(AU$9,'[1]Aloc Total'!$D$5:$BF$39,$A19,0)</f>
        <v>174.25767178373144</v>
      </c>
      <c r="AV19" s="19">
        <f>HLOOKUP(AV$9,'[1]Aloc Total'!$D$5:$BF$39,$A19,0)</f>
        <v>7.7488216975206727</v>
      </c>
      <c r="AW19" s="19">
        <f>HLOOKUP(AW$9,'[1]Aloc Total'!$D$5:$BF$39,$A19,0)</f>
        <v>185.4527547573025</v>
      </c>
      <c r="AX19" s="19">
        <f>HLOOKUP(AX$9,'[1]Aloc Total'!$D$5:$BF$39,$A19,0)</f>
        <v>384.49371909346092</v>
      </c>
      <c r="AY19" s="19">
        <f>HLOOKUP(AY$9,'[1]Aloc Total'!$D$5:$BF$39,$A19,0)</f>
        <v>781.87037840336347</v>
      </c>
      <c r="AZ19" s="19">
        <f>HLOOKUP(AZ$9,'[1]Aloc Total'!$D$5:$BF$39,$A19,0)</f>
        <v>666.02884239014566</v>
      </c>
      <c r="BA19" s="19">
        <f t="shared" si="0"/>
        <v>19371.378379895403</v>
      </c>
      <c r="BB19" s="1"/>
      <c r="BC19" s="1"/>
      <c r="BD19" s="1"/>
      <c r="BE19" s="1"/>
      <c r="BF19" s="1"/>
      <c r="BG19" s="1"/>
      <c r="BH19" s="1"/>
    </row>
    <row r="20" spans="1:60" s="38" customFormat="1">
      <c r="A20" s="41">
        <v>14</v>
      </c>
      <c r="B20" s="35">
        <f t="shared" si="1"/>
        <v>45818</v>
      </c>
      <c r="C20" s="34">
        <f>HLOOKUP(C$9,'[1]Aloc Total'!$D$5:$BF$39,$A20,0)</f>
        <v>0</v>
      </c>
      <c r="D20" s="34">
        <f>HLOOKUP(D$9,'[1]Aloc Total'!$D$5:$BF$39,$A20,0)</f>
        <v>77.856783004553165</v>
      </c>
      <c r="E20" s="34">
        <f>HLOOKUP(E$9,'[1]Aloc Total'!$D$5:$BF$39,$A20,0)</f>
        <v>0</v>
      </c>
      <c r="F20" s="34">
        <f>HLOOKUP(F$9,'[1]Aloc Total'!$D$5:$BF$39,$A20,0)</f>
        <v>414.35046773004871</v>
      </c>
      <c r="G20" s="34">
        <f>HLOOKUP(G$9,'[1]Aloc Total'!$D$5:$BF$39,$A20,0)</f>
        <v>7.7676427428006285E-4</v>
      </c>
      <c r="H20" s="34">
        <f>HLOOKUP(H$9,'[1]Aloc Total'!$D$5:$BF$39,$A20,0)</f>
        <v>40.006980610971809</v>
      </c>
      <c r="I20" s="34">
        <f>HLOOKUP(I$9,'[1]Aloc Total'!$D$5:$BF$39,$A20,0)</f>
        <v>63.880225522482213</v>
      </c>
      <c r="J20" s="34">
        <f>HLOOKUP(J$9,'[1]Aloc Total'!$D$5:$BF$39,$A20,0)</f>
        <v>168.3456373956063</v>
      </c>
      <c r="K20" s="34">
        <f>HLOOKUP(K$9,'[1]Aloc Total'!$D$5:$BF$39,$A20,0)</f>
        <v>11.477893181521647</v>
      </c>
      <c r="L20" s="34">
        <f>HLOOKUP(L$9,'[1]Aloc Total'!$D$5:$BF$39,$A20,0)</f>
        <v>184.32411682974339</v>
      </c>
      <c r="M20" s="34">
        <f>HLOOKUP(M$9,'[1]Aloc Total'!$D$5:$BF$39,$A20,0)</f>
        <v>270.34054273344191</v>
      </c>
      <c r="N20" s="34">
        <f>HLOOKUP(N$9,'[1]Aloc Total'!$D$5:$BF$39,$A20,0)</f>
        <v>1489.4608400926297</v>
      </c>
      <c r="O20" s="34">
        <f>HLOOKUP(O$9,'[1]Aloc Total'!$D$5:$BF$39,$A20,0)</f>
        <v>1158.2592911982388</v>
      </c>
      <c r="P20" s="34">
        <f>HLOOKUP(P$9,'[1]Aloc Total'!$D$5:$BF$39,$A20,0)</f>
        <v>405.55427955026431</v>
      </c>
      <c r="Q20" s="34">
        <f>HLOOKUP(Q$9,'[1]Aloc Total'!$D$5:$BF$39,$A20,0)</f>
        <v>882.23661883813293</v>
      </c>
      <c r="R20" s="34">
        <f>HLOOKUP(R$9,'[1]Aloc Total'!$D$5:$BF$39,$A20,0)</f>
        <v>598.48452649374701</v>
      </c>
      <c r="S20" s="34">
        <f>HLOOKUP(S$9,'[1]Aloc Total'!$D$5:$BF$39,$A20,0)</f>
        <v>306.00952204427517</v>
      </c>
      <c r="T20" s="34">
        <f>HLOOKUP(T$9,'[1]Aloc Total'!$D$5:$BF$39,$A20,0)</f>
        <v>319.95818064676598</v>
      </c>
      <c r="U20" s="34">
        <f>HLOOKUP(U$9,'[1]Aloc Total'!$D$5:$BF$39,$A20,0)</f>
        <v>156.3143014513978</v>
      </c>
      <c r="V20" s="34">
        <f>HLOOKUP(V$9,'[1]Aloc Total'!$D$5:$BF$39,$A20,0)</f>
        <v>42.503658727282392</v>
      </c>
      <c r="W20" s="34">
        <f>HLOOKUP(W$9,'[1]Aloc Total'!$D$5:$BF$39,$A20,0)</f>
        <v>26.691063221802672</v>
      </c>
      <c r="X20" s="34">
        <f>HLOOKUP(X$9,'[1]Aloc Total'!$D$5:$BF$39,$A20,0)</f>
        <v>382.77019259384281</v>
      </c>
      <c r="Y20" s="34">
        <f>HLOOKUP(Y$9,'[1]Aloc Total'!$D$5:$BF$39,$A20,0)</f>
        <v>440.53927093642437</v>
      </c>
      <c r="Z20" s="34">
        <f>HLOOKUP(Z$9,'[1]Aloc Total'!$D$5:$BF$39,$A20,0)</f>
        <v>157.03854989275558</v>
      </c>
      <c r="AA20" s="34">
        <f>HLOOKUP(AA$9,'[1]Aloc Total'!$D$5:$BF$39,$A20,0)</f>
        <v>8.983750064573977</v>
      </c>
      <c r="AB20" s="34">
        <f>HLOOKUP(AB$9,'[1]Aloc Total'!$D$5:$BF$39,$A20,0)</f>
        <v>8.051634195417913E-2</v>
      </c>
      <c r="AC20" s="34">
        <f>HLOOKUP(AC$9,'[1]Aloc Total'!$D$5:$BF$39,$A20,0)</f>
        <v>1099.5739954762428</v>
      </c>
      <c r="AD20" s="34">
        <f>HLOOKUP(AD$9,'[1]Aloc Total'!$D$5:$BF$39,$A20,0)</f>
        <v>2243.8050125972532</v>
      </c>
      <c r="AE20" s="34">
        <f>HLOOKUP(AE$9,'[1]Aloc Total'!$D$5:$BF$39,$A20,0)</f>
        <v>0</v>
      </c>
      <c r="AF20" s="34">
        <f>HLOOKUP(AF$9,'[1]Aloc Total'!$D$5:$BF$39,$A20,0)</f>
        <v>945</v>
      </c>
      <c r="AG20" s="34">
        <f>HLOOKUP(AG$9,'[1]Aloc Total'!$D$5:$BF$39,$A20,0)</f>
        <v>308.81633359809888</v>
      </c>
      <c r="AH20" s="34">
        <f>HLOOKUP(AH$9,'[1]Aloc Total'!$D$5:$BF$39,$A20,0)</f>
        <v>2995.732970049819</v>
      </c>
      <c r="AI20" s="34">
        <f>HLOOKUP(AI$9,'[1]Aloc Total'!$D$5:$BF$39,$A20,0)</f>
        <v>277.88619176911885</v>
      </c>
      <c r="AJ20" s="34">
        <f>HLOOKUP(AJ$9,'[1]Aloc Total'!$D$5:$BF$39,$A20,0)</f>
        <v>670.73141220516902</v>
      </c>
      <c r="AK20" s="34">
        <f>HLOOKUP(AK$9,'[1]Aloc Total'!$D$5:$BF$39,$A20,0)</f>
        <v>0</v>
      </c>
      <c r="AL20" s="34">
        <f>HLOOKUP(AL$9,'[1]Aloc Total'!$D$5:$BF$39,$A20,0)</f>
        <v>158.74488350935209</v>
      </c>
      <c r="AM20" s="34">
        <f>HLOOKUP(AM$9,'[1]Aloc Total'!$D$5:$BF$39,$A20,0)</f>
        <v>539.10556053575306</v>
      </c>
      <c r="AN20" s="34">
        <f>HLOOKUP(AN$9,'[1]Aloc Total'!$D$5:$BF$39,$A20,0)</f>
        <v>231.86614235055811</v>
      </c>
      <c r="AO20" s="34">
        <f>HLOOKUP(AO$9,'[1]Aloc Total'!$D$5:$BF$39,$A20,0)</f>
        <v>35.309310295251116</v>
      </c>
      <c r="AP20" s="34">
        <f>HLOOKUP(AP$9,'[1]Aloc Total'!$D$5:$BF$39,$A20,0)</f>
        <v>249.21507834703166</v>
      </c>
      <c r="AQ20" s="34">
        <f>HLOOKUP(AQ$9,'[1]Aloc Total'!$D$5:$BF$39,$A20,0)</f>
        <v>75.210382213864776</v>
      </c>
      <c r="AR20" s="34">
        <f>HLOOKUP(AR$9,'[1]Aloc Total'!$D$5:$BF$39,$A20,0)</f>
        <v>25.822467824198686</v>
      </c>
      <c r="AS20" s="34">
        <f>HLOOKUP(AS$9,'[1]Aloc Total'!$D$5:$BF$39,$A20,0)</f>
        <v>247.5255805029513</v>
      </c>
      <c r="AT20" s="34">
        <f>HLOOKUP(AT$9,'[1]Aloc Total'!$D$5:$BF$39,$A20,0)</f>
        <v>281.6701248203222</v>
      </c>
      <c r="AU20" s="34">
        <f>HLOOKUP(AU$9,'[1]Aloc Total'!$D$5:$BF$39,$A20,0)</f>
        <v>188.66869597617875</v>
      </c>
      <c r="AV20" s="34">
        <f>HLOOKUP(AV$9,'[1]Aloc Total'!$D$5:$BF$39,$A20,0)</f>
        <v>8.8623318224921928</v>
      </c>
      <c r="AW20" s="34">
        <f>HLOOKUP(AW$9,'[1]Aloc Total'!$D$5:$BF$39,$A20,0)</f>
        <v>191.71046616338418</v>
      </c>
      <c r="AX20" s="34">
        <f>HLOOKUP(AX$9,'[1]Aloc Total'!$D$5:$BF$39,$A20,0)</f>
        <v>403.70838743763454</v>
      </c>
      <c r="AY20" s="34">
        <f>HLOOKUP(AY$9,'[1]Aloc Total'!$D$5:$BF$39,$A20,0)</f>
        <v>775.82440071396354</v>
      </c>
      <c r="AZ20" s="34">
        <f>HLOOKUP(AZ$9,'[1]Aloc Total'!$D$5:$BF$39,$A20,0)</f>
        <v>654.39420619369184</v>
      </c>
      <c r="BA20" s="19">
        <f t="shared" si="0"/>
        <v>20214.651920269058</v>
      </c>
    </row>
    <row r="21" spans="1:60" ht="12" customHeight="1">
      <c r="A21" s="41">
        <v>15</v>
      </c>
      <c r="B21" s="18">
        <f t="shared" si="1"/>
        <v>45819</v>
      </c>
      <c r="C21" s="19">
        <f>HLOOKUP(C$9,'[1]Aloc Total'!$D$5:$BF$39,$A21,0)</f>
        <v>0</v>
      </c>
      <c r="D21" s="19">
        <f>HLOOKUP(D$9,'[1]Aloc Total'!$D$5:$BF$39,$A21,0)</f>
        <v>79.000497665297232</v>
      </c>
      <c r="E21" s="19">
        <f>HLOOKUP(E$9,'[1]Aloc Total'!$D$5:$BF$39,$A21,0)</f>
        <v>0</v>
      </c>
      <c r="F21" s="19">
        <f>HLOOKUP(F$9,'[1]Aloc Total'!$D$5:$BF$39,$A21,0)</f>
        <v>545.90819286991245</v>
      </c>
      <c r="G21" s="19">
        <f>HLOOKUP(G$9,'[1]Aloc Total'!$D$5:$BF$39,$A21,0)</f>
        <v>0</v>
      </c>
      <c r="H21" s="19">
        <f>HLOOKUP(H$9,'[1]Aloc Total'!$D$5:$BF$39,$A21,0)</f>
        <v>47.587234836871055</v>
      </c>
      <c r="I21" s="19">
        <f>HLOOKUP(I$9,'[1]Aloc Total'!$D$5:$BF$39,$A21,0)</f>
        <v>64.006976857839859</v>
      </c>
      <c r="J21" s="19">
        <f>HLOOKUP(J$9,'[1]Aloc Total'!$D$5:$BF$39,$A21,0)</f>
        <v>308.26976925396235</v>
      </c>
      <c r="K21" s="19">
        <f>HLOOKUP(K$9,'[1]Aloc Total'!$D$5:$BF$39,$A21,0)</f>
        <v>12.405046418333898</v>
      </c>
      <c r="L21" s="19">
        <f>HLOOKUP(L$9,'[1]Aloc Total'!$D$5:$BF$39,$A21,0)</f>
        <v>184.54231979316816</v>
      </c>
      <c r="M21" s="19">
        <f>HLOOKUP(M$9,'[1]Aloc Total'!$D$5:$BF$39,$A21,0)</f>
        <v>280.8592958604375</v>
      </c>
      <c r="N21" s="19">
        <f>HLOOKUP(N$9,'[1]Aloc Total'!$D$5:$BF$39,$A21,0)</f>
        <v>1497.3370968743916</v>
      </c>
      <c r="O21" s="19">
        <f>HLOOKUP(O$9,'[1]Aloc Total'!$D$5:$BF$39,$A21,0)</f>
        <v>1138.1291296376723</v>
      </c>
      <c r="P21" s="19">
        <f>HLOOKUP(P$9,'[1]Aloc Total'!$D$5:$BF$39,$A21,0)</f>
        <v>416.49916480750358</v>
      </c>
      <c r="Q21" s="19">
        <f>HLOOKUP(Q$9,'[1]Aloc Total'!$D$5:$BF$39,$A21,0)</f>
        <v>841.48186471843326</v>
      </c>
      <c r="R21" s="19">
        <f>HLOOKUP(R$9,'[1]Aloc Total'!$D$5:$BF$39,$A21,0)</f>
        <v>604.91038815721743</v>
      </c>
      <c r="S21" s="19">
        <f>HLOOKUP(S$9,'[1]Aloc Total'!$D$5:$BF$39,$A21,0)</f>
        <v>390.77661441708267</v>
      </c>
      <c r="T21" s="19">
        <f>HLOOKUP(T$9,'[1]Aloc Total'!$D$5:$BF$39,$A21,0)</f>
        <v>319.04853571690813</v>
      </c>
      <c r="U21" s="19">
        <f>HLOOKUP(U$9,'[1]Aloc Total'!$D$5:$BF$39,$A21,0)</f>
        <v>175.50748276662335</v>
      </c>
      <c r="V21" s="19">
        <f>HLOOKUP(V$9,'[1]Aloc Total'!$D$5:$BF$39,$A21,0)</f>
        <v>48.099449069717885</v>
      </c>
      <c r="W21" s="19">
        <f>HLOOKUP(W$9,'[1]Aloc Total'!$D$5:$BF$39,$A21,0)</f>
        <v>33.616190920106838</v>
      </c>
      <c r="X21" s="19">
        <f>HLOOKUP(X$9,'[1]Aloc Total'!$D$5:$BF$39,$A21,0)</f>
        <v>347.10918892968692</v>
      </c>
      <c r="Y21" s="19">
        <f>HLOOKUP(Y$9,'[1]Aloc Total'!$D$5:$BF$39,$A21,0)</f>
        <v>449.24255116571072</v>
      </c>
      <c r="Z21" s="19">
        <f>HLOOKUP(Z$9,'[1]Aloc Total'!$D$5:$BF$39,$A21,0)</f>
        <v>157.90781635035316</v>
      </c>
      <c r="AA21" s="19">
        <f>HLOOKUP(AA$9,'[1]Aloc Total'!$D$5:$BF$39,$A21,0)</f>
        <v>4.7182881729241606</v>
      </c>
      <c r="AB21" s="19">
        <f>HLOOKUP(AB$9,'[1]Aloc Total'!$D$5:$BF$39,$A21,0)</f>
        <v>3.9868984597387724E-4</v>
      </c>
      <c r="AC21" s="19">
        <f>HLOOKUP(AC$9,'[1]Aloc Total'!$D$5:$BF$39,$A21,0)</f>
        <v>1162.7892084534797</v>
      </c>
      <c r="AD21" s="19">
        <f>HLOOKUP(AD$9,'[1]Aloc Total'!$D$5:$BF$39,$A21,0)</f>
        <v>2334.3428637506672</v>
      </c>
      <c r="AE21" s="19">
        <f>HLOOKUP(AE$9,'[1]Aloc Total'!$D$5:$BF$39,$A21,0)</f>
        <v>0</v>
      </c>
      <c r="AF21" s="19">
        <f>HLOOKUP(AF$9,'[1]Aloc Total'!$D$5:$BF$39,$A21,0)</f>
        <v>821.94510000000002</v>
      </c>
      <c r="AG21" s="19">
        <f>HLOOKUP(AG$9,'[1]Aloc Total'!$D$5:$BF$39,$A21,0)</f>
        <v>258.40170328923676</v>
      </c>
      <c r="AH21" s="19">
        <f>HLOOKUP(AH$9,'[1]Aloc Total'!$D$5:$BF$39,$A21,0)</f>
        <v>3001.1983198622256</v>
      </c>
      <c r="AI21" s="19">
        <f>HLOOKUP(AI$9,'[1]Aloc Total'!$D$5:$BF$39,$A21,0)</f>
        <v>252.72285589536204</v>
      </c>
      <c r="AJ21" s="19">
        <f>HLOOKUP(AJ$9,'[1]Aloc Total'!$D$5:$BF$39,$A21,0)</f>
        <v>701.45054341195464</v>
      </c>
      <c r="AK21" s="19">
        <f>HLOOKUP(AK$9,'[1]Aloc Total'!$D$5:$BF$39,$A21,0)</f>
        <v>0</v>
      </c>
      <c r="AL21" s="19">
        <f>HLOOKUP(AL$9,'[1]Aloc Total'!$D$5:$BF$39,$A21,0)</f>
        <v>171.32978317432872</v>
      </c>
      <c r="AM21" s="19">
        <f>HLOOKUP(AM$9,'[1]Aloc Total'!$D$5:$BF$39,$A21,0)</f>
        <v>530.57407788429725</v>
      </c>
      <c r="AN21" s="19">
        <f>HLOOKUP(AN$9,'[1]Aloc Total'!$D$5:$BF$39,$A21,0)</f>
        <v>239.3998743880351</v>
      </c>
      <c r="AO21" s="19">
        <f>HLOOKUP(AO$9,'[1]Aloc Total'!$D$5:$BF$39,$A21,0)</f>
        <v>33.769555338844945</v>
      </c>
      <c r="AP21" s="19">
        <f>HLOOKUP(AP$9,'[1]Aloc Total'!$D$5:$BF$39,$A21,0)</f>
        <v>237.90476623362937</v>
      </c>
      <c r="AQ21" s="19">
        <f>HLOOKUP(AQ$9,'[1]Aloc Total'!$D$5:$BF$39,$A21,0)</f>
        <v>79.355089819283748</v>
      </c>
      <c r="AR21" s="19">
        <f>HLOOKUP(AR$9,'[1]Aloc Total'!$D$5:$BF$39,$A21,0)</f>
        <v>23.390145519381051</v>
      </c>
      <c r="AS21" s="19">
        <f>HLOOKUP(AS$9,'[1]Aloc Total'!$D$5:$BF$39,$A21,0)</f>
        <v>258.82469361910461</v>
      </c>
      <c r="AT21" s="19">
        <f>HLOOKUP(AT$9,'[1]Aloc Total'!$D$5:$BF$39,$A21,0)</f>
        <v>310.40023249043975</v>
      </c>
      <c r="AU21" s="19">
        <f>HLOOKUP(AU$9,'[1]Aloc Total'!$D$5:$BF$39,$A21,0)</f>
        <v>186.90655532482432</v>
      </c>
      <c r="AV21" s="19">
        <f>HLOOKUP(AV$9,'[1]Aloc Total'!$D$5:$BF$39,$A21,0)</f>
        <v>8.4623383797498803</v>
      </c>
      <c r="AW21" s="19">
        <f>HLOOKUP(AW$9,'[1]Aloc Total'!$D$5:$BF$39,$A21,0)</f>
        <v>191.51056955680792</v>
      </c>
      <c r="AX21" s="19">
        <f>HLOOKUP(AX$9,'[1]Aloc Total'!$D$5:$BF$39,$A21,0)</f>
        <v>354.27806509641169</v>
      </c>
      <c r="AY21" s="19">
        <f>HLOOKUP(AY$9,'[1]Aloc Total'!$D$5:$BF$39,$A21,0)</f>
        <v>819.60471199283006</v>
      </c>
      <c r="AZ21" s="19">
        <f>HLOOKUP(AZ$9,'[1]Aloc Total'!$D$5:$BF$39,$A21,0)</f>
        <v>693.05170035777269</v>
      </c>
      <c r="BA21" s="19">
        <f t="shared" si="0"/>
        <v>20618.576247788675</v>
      </c>
      <c r="BB21" s="1"/>
      <c r="BC21" s="1"/>
      <c r="BD21" s="1"/>
      <c r="BE21" s="1"/>
      <c r="BF21" s="1"/>
      <c r="BG21" s="1"/>
      <c r="BH21" s="1"/>
    </row>
    <row r="22" spans="1:60" s="38" customFormat="1">
      <c r="A22" s="42">
        <v>16</v>
      </c>
      <c r="B22" s="35">
        <f t="shared" si="1"/>
        <v>45820</v>
      </c>
      <c r="C22" s="34">
        <f>HLOOKUP(C$9,'[1]Aloc Total'!$D$5:$BF$39,$A22,0)</f>
        <v>0</v>
      </c>
      <c r="D22" s="34">
        <f>HLOOKUP(D$9,'[1]Aloc Total'!$D$5:$BF$39,$A22,0)</f>
        <v>81.318148438459858</v>
      </c>
      <c r="E22" s="34">
        <f>HLOOKUP(E$9,'[1]Aloc Total'!$D$5:$BF$39,$A22,0)</f>
        <v>0</v>
      </c>
      <c r="F22" s="34">
        <f>HLOOKUP(F$9,'[1]Aloc Total'!$D$5:$BF$39,$A22,0)</f>
        <v>442.12408275130514</v>
      </c>
      <c r="G22" s="34">
        <f>HLOOKUP(G$9,'[1]Aloc Total'!$D$5:$BF$39,$A22,0)</f>
        <v>9.6669955929384172E-5</v>
      </c>
      <c r="H22" s="34">
        <f>HLOOKUP(H$9,'[1]Aloc Total'!$D$5:$BF$39,$A22,0)</f>
        <v>42.339582387398863</v>
      </c>
      <c r="I22" s="34">
        <f>HLOOKUP(I$9,'[1]Aloc Total'!$D$5:$BF$39,$A22,0)</f>
        <v>65.54784292896133</v>
      </c>
      <c r="J22" s="34">
        <f>HLOOKUP(J$9,'[1]Aloc Total'!$D$5:$BF$39,$A22,0)</f>
        <v>149.26416215524566</v>
      </c>
      <c r="K22" s="34">
        <f>HLOOKUP(K$9,'[1]Aloc Total'!$D$5:$BF$39,$A22,0)</f>
        <v>11.218566668719273</v>
      </c>
      <c r="L22" s="34">
        <f>HLOOKUP(L$9,'[1]Aloc Total'!$D$5:$BF$39,$A22,0)</f>
        <v>216.83756753191281</v>
      </c>
      <c r="M22" s="34">
        <f>HLOOKUP(M$9,'[1]Aloc Total'!$D$5:$BF$39,$A22,0)</f>
        <v>275.12283464727352</v>
      </c>
      <c r="N22" s="34">
        <f>HLOOKUP(N$9,'[1]Aloc Total'!$D$5:$BF$39,$A22,0)</f>
        <v>1485.0591103576562</v>
      </c>
      <c r="O22" s="34">
        <f>HLOOKUP(O$9,'[1]Aloc Total'!$D$5:$BF$39,$A22,0)</f>
        <v>1159.1822671488189</v>
      </c>
      <c r="P22" s="34">
        <f>HLOOKUP(P$9,'[1]Aloc Total'!$D$5:$BF$39,$A22,0)</f>
        <v>390.17622632715364</v>
      </c>
      <c r="Q22" s="34">
        <f>HLOOKUP(Q$9,'[1]Aloc Total'!$D$5:$BF$39,$A22,0)</f>
        <v>849.12812572187704</v>
      </c>
      <c r="R22" s="34">
        <f>HLOOKUP(R$9,'[1]Aloc Total'!$D$5:$BF$39,$A22,0)</f>
        <v>606.5474910996486</v>
      </c>
      <c r="S22" s="34">
        <f>HLOOKUP(S$9,'[1]Aloc Total'!$D$5:$BF$39,$A22,0)</f>
        <v>355.93013842435317</v>
      </c>
      <c r="T22" s="34">
        <f>HLOOKUP(T$9,'[1]Aloc Total'!$D$5:$BF$39,$A22,0)</f>
        <v>314.80678490658681</v>
      </c>
      <c r="U22" s="34">
        <f>HLOOKUP(U$9,'[1]Aloc Total'!$D$5:$BF$39,$A22,0)</f>
        <v>190.29339098394223</v>
      </c>
      <c r="V22" s="34">
        <f>HLOOKUP(V$9,'[1]Aloc Total'!$D$5:$BF$39,$A22,0)</f>
        <v>48.810621036374307</v>
      </c>
      <c r="W22" s="34">
        <f>HLOOKUP(W$9,'[1]Aloc Total'!$D$5:$BF$39,$A22,0)</f>
        <v>31.783086800371635</v>
      </c>
      <c r="X22" s="34">
        <f>HLOOKUP(X$9,'[1]Aloc Total'!$D$5:$BF$39,$A22,0)</f>
        <v>326.20933077394756</v>
      </c>
      <c r="Y22" s="34">
        <f>HLOOKUP(Y$9,'[1]Aloc Total'!$D$5:$BF$39,$A22,0)</f>
        <v>399.2143520891903</v>
      </c>
      <c r="Z22" s="34">
        <f>HLOOKUP(Z$9,'[1]Aloc Total'!$D$5:$BF$39,$A22,0)</f>
        <v>155.92971978929165</v>
      </c>
      <c r="AA22" s="34">
        <f>HLOOKUP(AA$9,'[1]Aloc Total'!$D$5:$BF$39,$A22,0)</f>
        <v>5.9837526917663437</v>
      </c>
      <c r="AB22" s="34">
        <f>HLOOKUP(AB$9,'[1]Aloc Total'!$D$5:$BF$39,$A22,0)</f>
        <v>1.6747870412610479</v>
      </c>
      <c r="AC22" s="34">
        <f>HLOOKUP(AC$9,'[1]Aloc Total'!$D$5:$BF$39,$A22,0)</f>
        <v>1090.2359398361152</v>
      </c>
      <c r="AD22" s="34">
        <f>HLOOKUP(AD$9,'[1]Aloc Total'!$D$5:$BF$39,$A22,0)</f>
        <v>2263.754371560975</v>
      </c>
      <c r="AE22" s="34">
        <f>HLOOKUP(AE$9,'[1]Aloc Total'!$D$5:$BF$39,$A22,0)</f>
        <v>0</v>
      </c>
      <c r="AF22" s="34">
        <f>HLOOKUP(AF$9,'[1]Aloc Total'!$D$5:$BF$39,$A22,0)</f>
        <v>335</v>
      </c>
      <c r="AG22" s="34">
        <f>HLOOKUP(AG$9,'[1]Aloc Total'!$D$5:$BF$39,$A22,0)</f>
        <v>296.73157962166232</v>
      </c>
      <c r="AH22" s="34">
        <f>HLOOKUP(AH$9,'[1]Aloc Total'!$D$5:$BF$39,$A22,0)</f>
        <v>4514.2604241698591</v>
      </c>
      <c r="AI22" s="34">
        <f>HLOOKUP(AI$9,'[1]Aloc Total'!$D$5:$BF$39,$A22,0)</f>
        <v>273.02783529080165</v>
      </c>
      <c r="AJ22" s="34">
        <f>HLOOKUP(AJ$9,'[1]Aloc Total'!$D$5:$BF$39,$A22,0)</f>
        <v>707.87530929493414</v>
      </c>
      <c r="AK22" s="34">
        <f>HLOOKUP(AK$9,'[1]Aloc Total'!$D$5:$BF$39,$A22,0)</f>
        <v>0</v>
      </c>
      <c r="AL22" s="34">
        <f>HLOOKUP(AL$9,'[1]Aloc Total'!$D$5:$BF$39,$A22,0)</f>
        <v>161.06700013422807</v>
      </c>
      <c r="AM22" s="34">
        <f>HLOOKUP(AM$9,'[1]Aloc Total'!$D$5:$BF$39,$A22,0)</f>
        <v>557.72856893963217</v>
      </c>
      <c r="AN22" s="34">
        <f>HLOOKUP(AN$9,'[1]Aloc Total'!$D$5:$BF$39,$A22,0)</f>
        <v>237.31921255860146</v>
      </c>
      <c r="AO22" s="34">
        <f>HLOOKUP(AO$9,'[1]Aloc Total'!$D$5:$BF$39,$A22,0)</f>
        <v>35.594011304272598</v>
      </c>
      <c r="AP22" s="34">
        <f>HLOOKUP(AP$9,'[1]Aloc Total'!$D$5:$BF$39,$A22,0)</f>
        <v>242.3413330089912</v>
      </c>
      <c r="AQ22" s="34">
        <f>HLOOKUP(AQ$9,'[1]Aloc Total'!$D$5:$BF$39,$A22,0)</f>
        <v>81.261179916594145</v>
      </c>
      <c r="AR22" s="34">
        <f>HLOOKUP(AR$9,'[1]Aloc Total'!$D$5:$BF$39,$A22,0)</f>
        <v>23.360656437791473</v>
      </c>
      <c r="AS22" s="34">
        <f>HLOOKUP(AS$9,'[1]Aloc Total'!$D$5:$BF$39,$A22,0)</f>
        <v>251.90744881150238</v>
      </c>
      <c r="AT22" s="34">
        <f>HLOOKUP(AT$9,'[1]Aloc Total'!$D$5:$BF$39,$A22,0)</f>
        <v>303.19906298235287</v>
      </c>
      <c r="AU22" s="34">
        <f>HLOOKUP(AU$9,'[1]Aloc Total'!$D$5:$BF$39,$A22,0)</f>
        <v>191.28687367030219</v>
      </c>
      <c r="AV22" s="34">
        <f>HLOOKUP(AV$9,'[1]Aloc Total'!$D$5:$BF$39,$A22,0)</f>
        <v>7.7447826305267577</v>
      </c>
      <c r="AW22" s="34">
        <f>HLOOKUP(AW$9,'[1]Aloc Total'!$D$5:$BF$39,$A22,0)</f>
        <v>188.45738135029592</v>
      </c>
      <c r="AX22" s="34">
        <f>HLOOKUP(AX$9,'[1]Aloc Total'!$D$5:$BF$39,$A22,0)</f>
        <v>353.91455756512244</v>
      </c>
      <c r="AY22" s="34">
        <f>HLOOKUP(AY$9,'[1]Aloc Total'!$D$5:$BF$39,$A22,0)</f>
        <v>833.91547354378406</v>
      </c>
      <c r="AZ22" s="34">
        <f>HLOOKUP(AZ$9,'[1]Aloc Total'!$D$5:$BF$39,$A22,0)</f>
        <v>701.04931776237515</v>
      </c>
      <c r="BA22" s="19">
        <f t="shared" si="0"/>
        <v>21255.534389762201</v>
      </c>
    </row>
    <row r="23" spans="1:60">
      <c r="A23" s="41">
        <v>17</v>
      </c>
      <c r="B23" s="18">
        <f t="shared" si="1"/>
        <v>45821</v>
      </c>
      <c r="C23" s="19">
        <f>HLOOKUP(C$9,'[1]Aloc Total'!$D$5:$BF$39,$A23,0)</f>
        <v>0</v>
      </c>
      <c r="D23" s="19">
        <f>HLOOKUP(D$9,'[1]Aloc Total'!$D$5:$BF$39,$A23,0)</f>
        <v>75.223559299310622</v>
      </c>
      <c r="E23" s="19">
        <f>HLOOKUP(E$9,'[1]Aloc Total'!$D$5:$BF$39,$A23,0)</f>
        <v>0</v>
      </c>
      <c r="F23" s="19">
        <f>HLOOKUP(F$9,'[1]Aloc Total'!$D$5:$BF$39,$A23,0)</f>
        <v>475.83982608629907</v>
      </c>
      <c r="G23" s="19">
        <f>HLOOKUP(G$9,'[1]Aloc Total'!$D$5:$BF$39,$A23,0)</f>
        <v>0.45446018046291609</v>
      </c>
      <c r="H23" s="19">
        <f>HLOOKUP(H$9,'[1]Aloc Total'!$D$5:$BF$39,$A23,0)</f>
        <v>44.972689504278023</v>
      </c>
      <c r="I23" s="19">
        <f>HLOOKUP(I$9,'[1]Aloc Total'!$D$5:$BF$39,$A23,0)</f>
        <v>58.781428371784919</v>
      </c>
      <c r="J23" s="19">
        <f>HLOOKUP(J$9,'[1]Aloc Total'!$D$5:$BF$39,$A23,0)</f>
        <v>124.63993460006718</v>
      </c>
      <c r="K23" s="19">
        <f>HLOOKUP(K$9,'[1]Aloc Total'!$D$5:$BF$39,$A23,0)</f>
        <v>12.869147081193299</v>
      </c>
      <c r="L23" s="19">
        <f>HLOOKUP(L$9,'[1]Aloc Total'!$D$5:$BF$39,$A23,0)</f>
        <v>252.62025304205417</v>
      </c>
      <c r="M23" s="19">
        <f>HLOOKUP(M$9,'[1]Aloc Total'!$D$5:$BF$39,$A23,0)</f>
        <v>273.99623268656774</v>
      </c>
      <c r="N23" s="19">
        <f>HLOOKUP(N$9,'[1]Aloc Total'!$D$5:$BF$39,$A23,0)</f>
        <v>1502.6690531797703</v>
      </c>
      <c r="O23" s="19">
        <f>HLOOKUP(O$9,'[1]Aloc Total'!$D$5:$BF$39,$A23,0)</f>
        <v>1167.5498751277123</v>
      </c>
      <c r="P23" s="19">
        <f>HLOOKUP(P$9,'[1]Aloc Total'!$D$5:$BF$39,$A23,0)</f>
        <v>372.5756056502758</v>
      </c>
      <c r="Q23" s="19">
        <f>HLOOKUP(Q$9,'[1]Aloc Total'!$D$5:$BF$39,$A23,0)</f>
        <v>916.00215627253135</v>
      </c>
      <c r="R23" s="19">
        <f>HLOOKUP(R$9,'[1]Aloc Total'!$D$5:$BF$39,$A23,0)</f>
        <v>610.22647516114262</v>
      </c>
      <c r="S23" s="19">
        <f>HLOOKUP(S$9,'[1]Aloc Total'!$D$5:$BF$39,$A23,0)</f>
        <v>326.72735587376815</v>
      </c>
      <c r="T23" s="19">
        <f>HLOOKUP(T$9,'[1]Aloc Total'!$D$5:$BF$39,$A23,0)</f>
        <v>297.61228774329777</v>
      </c>
      <c r="U23" s="19">
        <f>HLOOKUP(U$9,'[1]Aloc Total'!$D$5:$BF$39,$A23,0)</f>
        <v>175.58041716544224</v>
      </c>
      <c r="V23" s="19">
        <f>HLOOKUP(V$9,'[1]Aloc Total'!$D$5:$BF$39,$A23,0)</f>
        <v>45.702758785217341</v>
      </c>
      <c r="W23" s="19">
        <f>HLOOKUP(W$9,'[1]Aloc Total'!$D$5:$BF$39,$A23,0)</f>
        <v>32.918223007830179</v>
      </c>
      <c r="X23" s="19">
        <f>HLOOKUP(X$9,'[1]Aloc Total'!$D$5:$BF$39,$A23,0)</f>
        <v>323.54128293684931</v>
      </c>
      <c r="Y23" s="19">
        <f>HLOOKUP(Y$9,'[1]Aloc Total'!$D$5:$BF$39,$A23,0)</f>
        <v>452.39352365983768</v>
      </c>
      <c r="Z23" s="19">
        <f>HLOOKUP(Z$9,'[1]Aloc Total'!$D$5:$BF$39,$A23,0)</f>
        <v>153.01002322143165</v>
      </c>
      <c r="AA23" s="19">
        <f>HLOOKUP(AA$9,'[1]Aloc Total'!$D$5:$BF$39,$A23,0)</f>
        <v>5.2737640876153637</v>
      </c>
      <c r="AB23" s="19">
        <f>HLOOKUP(AB$9,'[1]Aloc Total'!$D$5:$BF$39,$A23,0)</f>
        <v>215.54041298767024</v>
      </c>
      <c r="AC23" s="19">
        <f>HLOOKUP(AC$9,'[1]Aloc Total'!$D$5:$BF$39,$A23,0)</f>
        <v>1060.7932437405332</v>
      </c>
      <c r="AD23" s="19">
        <f>HLOOKUP(AD$9,'[1]Aloc Total'!$D$5:$BF$39,$A23,0)</f>
        <v>2196.438743055734</v>
      </c>
      <c r="AE23" s="19">
        <f>HLOOKUP(AE$9,'[1]Aloc Total'!$D$5:$BF$39,$A23,0)</f>
        <v>0</v>
      </c>
      <c r="AF23" s="19">
        <f>HLOOKUP(AF$9,'[1]Aloc Total'!$D$5:$BF$39,$A23,0)</f>
        <v>287.50080000000003</v>
      </c>
      <c r="AG23" s="19">
        <f>HLOOKUP(AG$9,'[1]Aloc Total'!$D$5:$BF$39,$A23,0)</f>
        <v>214.31289981746104</v>
      </c>
      <c r="AH23" s="19">
        <f>HLOOKUP(AH$9,'[1]Aloc Total'!$D$5:$BF$39,$A23,0)</f>
        <v>4546.4448139611359</v>
      </c>
      <c r="AI23" s="19">
        <f>HLOOKUP(AI$9,'[1]Aloc Total'!$D$5:$BF$39,$A23,0)</f>
        <v>274.81673547810703</v>
      </c>
      <c r="AJ23" s="19">
        <f>HLOOKUP(AJ$9,'[1]Aloc Total'!$D$5:$BF$39,$A23,0)</f>
        <v>674.74879212820247</v>
      </c>
      <c r="AK23" s="19">
        <f>HLOOKUP(AK$9,'[1]Aloc Total'!$D$5:$BF$39,$A23,0)</f>
        <v>0</v>
      </c>
      <c r="AL23" s="19">
        <f>HLOOKUP(AL$9,'[1]Aloc Total'!$D$5:$BF$39,$A23,0)</f>
        <v>164.15240241059377</v>
      </c>
      <c r="AM23" s="19">
        <f>HLOOKUP(AM$9,'[1]Aloc Total'!$D$5:$BF$39,$A23,0)</f>
        <v>530.12312264653497</v>
      </c>
      <c r="AN23" s="19">
        <f>HLOOKUP(AN$9,'[1]Aloc Total'!$D$5:$BF$39,$A23,0)</f>
        <v>242.37792041585556</v>
      </c>
      <c r="AO23" s="19">
        <f>HLOOKUP(AO$9,'[1]Aloc Total'!$D$5:$BF$39,$A23,0)</f>
        <v>32.895091490499787</v>
      </c>
      <c r="AP23" s="19">
        <f>HLOOKUP(AP$9,'[1]Aloc Total'!$D$5:$BF$39,$A23,0)</f>
        <v>238.06436050290787</v>
      </c>
      <c r="AQ23" s="19">
        <f>HLOOKUP(AQ$9,'[1]Aloc Total'!$D$5:$BF$39,$A23,0)</f>
        <v>78.178827998224975</v>
      </c>
      <c r="AR23" s="19">
        <f>HLOOKUP(AR$9,'[1]Aloc Total'!$D$5:$BF$39,$A23,0)</f>
        <v>24.56013186253811</v>
      </c>
      <c r="AS23" s="19">
        <f>HLOOKUP(AS$9,'[1]Aloc Total'!$D$5:$BF$39,$A23,0)</f>
        <v>251.41670697038901</v>
      </c>
      <c r="AT23" s="19">
        <f>HLOOKUP(AT$9,'[1]Aloc Total'!$D$5:$BF$39,$A23,0)</f>
        <v>292.68341474099941</v>
      </c>
      <c r="AU23" s="19">
        <f>HLOOKUP(AU$9,'[1]Aloc Total'!$D$5:$BF$39,$A23,0)</f>
        <v>172.50405125126872</v>
      </c>
      <c r="AV23" s="19">
        <f>HLOOKUP(AV$9,'[1]Aloc Total'!$D$5:$BF$39,$A23,0)</f>
        <v>8.3805569106298048</v>
      </c>
      <c r="AW23" s="19">
        <f>HLOOKUP(AW$9,'[1]Aloc Total'!$D$5:$BF$39,$A23,0)</f>
        <v>182.18735849184571</v>
      </c>
      <c r="AX23" s="19">
        <f>HLOOKUP(AX$9,'[1]Aloc Total'!$D$5:$BF$39,$A23,0)</f>
        <v>336.33786894862095</v>
      </c>
      <c r="AY23" s="19">
        <f>HLOOKUP(AY$9,'[1]Aloc Total'!$D$5:$BF$39,$A23,0)</f>
        <v>801.05346792207501</v>
      </c>
      <c r="AZ23" s="19">
        <f>HLOOKUP(AZ$9,'[1]Aloc Total'!$D$5:$BF$39,$A23,0)</f>
        <v>645.66159952746989</v>
      </c>
      <c r="BA23" s="19">
        <f t="shared" si="0"/>
        <v>21172.35365598404</v>
      </c>
      <c r="BB23" s="1"/>
      <c r="BC23" s="1"/>
      <c r="BD23" s="1"/>
      <c r="BE23" s="1"/>
      <c r="BF23" s="1"/>
      <c r="BG23" s="1"/>
      <c r="BH23" s="1"/>
    </row>
    <row r="24" spans="1:60" s="38" customFormat="1">
      <c r="A24" s="41">
        <v>18</v>
      </c>
      <c r="B24" s="35">
        <f t="shared" si="1"/>
        <v>45822</v>
      </c>
      <c r="C24" s="34">
        <f>HLOOKUP(C$9,'[1]Aloc Total'!$D$5:$BF$39,$A24,0)</f>
        <v>0</v>
      </c>
      <c r="D24" s="34">
        <f>HLOOKUP(D$9,'[1]Aloc Total'!$D$5:$BF$39,$A24,0)</f>
        <v>78.133531046537513</v>
      </c>
      <c r="E24" s="34">
        <f>HLOOKUP(E$9,'[1]Aloc Total'!$D$5:$BF$39,$A24,0)</f>
        <v>0</v>
      </c>
      <c r="F24" s="34">
        <f>HLOOKUP(F$9,'[1]Aloc Total'!$D$5:$BF$39,$A24,0)</f>
        <v>427.39927367245753</v>
      </c>
      <c r="G24" s="34">
        <f>HLOOKUP(G$9,'[1]Aloc Total'!$D$5:$BF$39,$A24,0)</f>
        <v>1.0318462629220668</v>
      </c>
      <c r="H24" s="34">
        <f>HLOOKUP(H$9,'[1]Aloc Total'!$D$5:$BF$39,$A24,0)</f>
        <v>42.529418348456261</v>
      </c>
      <c r="I24" s="34">
        <f>HLOOKUP(I$9,'[1]Aloc Total'!$D$5:$BF$39,$A24,0)</f>
        <v>49.979352251781322</v>
      </c>
      <c r="J24" s="34">
        <f>HLOOKUP(J$9,'[1]Aloc Total'!$D$5:$BF$39,$A24,0)</f>
        <v>123.79698413864777</v>
      </c>
      <c r="K24" s="34">
        <f>HLOOKUP(K$9,'[1]Aloc Total'!$D$5:$BF$39,$A24,0)</f>
        <v>11.047177485261651</v>
      </c>
      <c r="L24" s="34">
        <f>HLOOKUP(L$9,'[1]Aloc Total'!$D$5:$BF$39,$A24,0)</f>
        <v>242.63360043926656</v>
      </c>
      <c r="M24" s="34">
        <f>HLOOKUP(M$9,'[1]Aloc Total'!$D$5:$BF$39,$A24,0)</f>
        <v>263.91663873040761</v>
      </c>
      <c r="N24" s="34">
        <f>HLOOKUP(N$9,'[1]Aloc Total'!$D$5:$BF$39,$A24,0)</f>
        <v>1485.7514798241052</v>
      </c>
      <c r="O24" s="34">
        <f>HLOOKUP(O$9,'[1]Aloc Total'!$D$5:$BF$39,$A24,0)</f>
        <v>1143.6846645115529</v>
      </c>
      <c r="P24" s="34">
        <f>HLOOKUP(P$9,'[1]Aloc Total'!$D$5:$BF$39,$A24,0)</f>
        <v>290.66999528365352</v>
      </c>
      <c r="Q24" s="34">
        <f>HLOOKUP(Q$9,'[1]Aloc Total'!$D$5:$BF$39,$A24,0)</f>
        <v>829.88597873064975</v>
      </c>
      <c r="R24" s="34">
        <f>HLOOKUP(R$9,'[1]Aloc Total'!$D$5:$BF$39,$A24,0)</f>
        <v>538.58473763690859</v>
      </c>
      <c r="S24" s="34">
        <f>HLOOKUP(S$9,'[1]Aloc Total'!$D$5:$BF$39,$A24,0)</f>
        <v>295.9381675263528</v>
      </c>
      <c r="T24" s="34">
        <f>HLOOKUP(T$9,'[1]Aloc Total'!$D$5:$BF$39,$A24,0)</f>
        <v>223.09574421912458</v>
      </c>
      <c r="U24" s="34">
        <f>HLOOKUP(U$9,'[1]Aloc Total'!$D$5:$BF$39,$A24,0)</f>
        <v>81.274051657947382</v>
      </c>
      <c r="V24" s="34">
        <f>HLOOKUP(V$9,'[1]Aloc Total'!$D$5:$BF$39,$A24,0)</f>
        <v>28.376756891333347</v>
      </c>
      <c r="W24" s="34">
        <f>HLOOKUP(W$9,'[1]Aloc Total'!$D$5:$BF$39,$A24,0)</f>
        <v>15.185492300597238</v>
      </c>
      <c r="X24" s="34">
        <f>HLOOKUP(X$9,'[1]Aloc Total'!$D$5:$BF$39,$A24,0)</f>
        <v>278.04770506838219</v>
      </c>
      <c r="Y24" s="34">
        <f>HLOOKUP(Y$9,'[1]Aloc Total'!$D$5:$BF$39,$A24,0)</f>
        <v>411.84086481918388</v>
      </c>
      <c r="Z24" s="34">
        <f>HLOOKUP(Z$9,'[1]Aloc Total'!$D$5:$BF$39,$A24,0)</f>
        <v>145.7823207325234</v>
      </c>
      <c r="AA24" s="34">
        <f>HLOOKUP(AA$9,'[1]Aloc Total'!$D$5:$BF$39,$A24,0)</f>
        <v>2.4349290962332253</v>
      </c>
      <c r="AB24" s="34">
        <f>HLOOKUP(AB$9,'[1]Aloc Total'!$D$5:$BF$39,$A24,0)</f>
        <v>327.00681571443857</v>
      </c>
      <c r="AC24" s="34">
        <f>HLOOKUP(AC$9,'[1]Aloc Total'!$D$5:$BF$39,$A24,0)</f>
        <v>1073.4530325962994</v>
      </c>
      <c r="AD24" s="34">
        <f>HLOOKUP(AD$9,'[1]Aloc Total'!$D$5:$BF$39,$A24,0)</f>
        <v>2179.9908963227053</v>
      </c>
      <c r="AE24" s="34">
        <f>HLOOKUP(AE$9,'[1]Aloc Total'!$D$5:$BF$39,$A24,0)</f>
        <v>0</v>
      </c>
      <c r="AF24" s="34">
        <f>HLOOKUP(AF$9,'[1]Aloc Total'!$D$5:$BF$39,$A24,0)</f>
        <v>287.5</v>
      </c>
      <c r="AG24" s="34">
        <f>HLOOKUP(AG$9,'[1]Aloc Total'!$D$5:$BF$39,$A24,0)</f>
        <v>180.18297376139876</v>
      </c>
      <c r="AH24" s="34">
        <f>HLOOKUP(AH$9,'[1]Aloc Total'!$D$5:$BF$39,$A24,0)</f>
        <v>3958.939581063079</v>
      </c>
      <c r="AI24" s="34">
        <f>HLOOKUP(AI$9,'[1]Aloc Total'!$D$5:$BF$39,$A24,0)</f>
        <v>253.64193341091411</v>
      </c>
      <c r="AJ24" s="34">
        <f>HLOOKUP(AJ$9,'[1]Aloc Total'!$D$5:$BF$39,$A24,0)</f>
        <v>506.18753612221951</v>
      </c>
      <c r="AK24" s="34">
        <f>HLOOKUP(AK$9,'[1]Aloc Total'!$D$5:$BF$39,$A24,0)</f>
        <v>0</v>
      </c>
      <c r="AL24" s="34">
        <f>HLOOKUP(AL$9,'[1]Aloc Total'!$D$5:$BF$39,$A24,0)</f>
        <v>105.97260530008178</v>
      </c>
      <c r="AM24" s="34">
        <f>HLOOKUP(AM$9,'[1]Aloc Total'!$D$5:$BF$39,$A24,0)</f>
        <v>435.98509741213775</v>
      </c>
      <c r="AN24" s="34">
        <f>HLOOKUP(AN$9,'[1]Aloc Total'!$D$5:$BF$39,$A24,0)</f>
        <v>133.19903386877212</v>
      </c>
      <c r="AO24" s="34">
        <f>HLOOKUP(AO$9,'[1]Aloc Total'!$D$5:$BF$39,$A24,0)</f>
        <v>22.936862562372024</v>
      </c>
      <c r="AP24" s="34">
        <f>HLOOKUP(AP$9,'[1]Aloc Total'!$D$5:$BF$39,$A24,0)</f>
        <v>239.89432534222732</v>
      </c>
      <c r="AQ24" s="34">
        <f>HLOOKUP(AQ$9,'[1]Aloc Total'!$D$5:$BF$39,$A24,0)</f>
        <v>68.546931856179214</v>
      </c>
      <c r="AR24" s="34">
        <f>HLOOKUP(AR$9,'[1]Aloc Total'!$D$5:$BF$39,$A24,0)</f>
        <v>24.768298817074466</v>
      </c>
      <c r="AS24" s="34">
        <f>HLOOKUP(AS$9,'[1]Aloc Total'!$D$5:$BF$39,$A24,0)</f>
        <v>244.53566506128232</v>
      </c>
      <c r="AT24" s="34">
        <f>HLOOKUP(AT$9,'[1]Aloc Total'!$D$5:$BF$39,$A24,0)</f>
        <v>288.35377171934107</v>
      </c>
      <c r="AU24" s="34">
        <f>HLOOKUP(AU$9,'[1]Aloc Total'!$D$5:$BF$39,$A24,0)</f>
        <v>95.846027761541748</v>
      </c>
      <c r="AV24" s="34">
        <f>HLOOKUP(AV$9,'[1]Aloc Total'!$D$5:$BF$39,$A24,0)</f>
        <v>3.3615372978613389</v>
      </c>
      <c r="AW24" s="34">
        <f>HLOOKUP(AW$9,'[1]Aloc Total'!$D$5:$BF$39,$A24,0)</f>
        <v>171.00997378732217</v>
      </c>
      <c r="AX24" s="34">
        <f>HLOOKUP(AX$9,'[1]Aloc Total'!$D$5:$BF$39,$A24,0)</f>
        <v>322.24097434093591</v>
      </c>
      <c r="AY24" s="34">
        <f>HLOOKUP(AY$9,'[1]Aloc Total'!$D$5:$BF$39,$A24,0)</f>
        <v>788.45448881149809</v>
      </c>
      <c r="AZ24" s="34">
        <f>HLOOKUP(AZ$9,'[1]Aloc Total'!$D$5:$BF$39,$A24,0)</f>
        <v>618.96783775017536</v>
      </c>
      <c r="BA24" s="19">
        <f t="shared" si="0"/>
        <v>19341.996911354145</v>
      </c>
    </row>
    <row r="25" spans="1:60">
      <c r="A25" s="42">
        <v>19</v>
      </c>
      <c r="B25" s="18">
        <f t="shared" si="1"/>
        <v>45823</v>
      </c>
      <c r="C25" s="19">
        <f>HLOOKUP(C$9,'[1]Aloc Total'!$D$5:$BF$39,$A25,0)</f>
        <v>0</v>
      </c>
      <c r="D25" s="19">
        <f>HLOOKUP(D$9,'[1]Aloc Total'!$D$5:$BF$39,$A25,0)</f>
        <v>68.652899955254625</v>
      </c>
      <c r="E25" s="19">
        <f>HLOOKUP(E$9,'[1]Aloc Total'!$D$5:$BF$39,$A25,0)</f>
        <v>0</v>
      </c>
      <c r="F25" s="19">
        <f>HLOOKUP(F$9,'[1]Aloc Total'!$D$5:$BF$39,$A25,0)</f>
        <v>384.39413523268973</v>
      </c>
      <c r="G25" s="19">
        <f>HLOOKUP(G$9,'[1]Aloc Total'!$D$5:$BF$39,$A25,0)</f>
        <v>7.6445132065877429E-3</v>
      </c>
      <c r="H25" s="19">
        <f>HLOOKUP(H$9,'[1]Aloc Total'!$D$5:$BF$39,$A25,0)</f>
        <v>31.308365256624821</v>
      </c>
      <c r="I25" s="19">
        <f>HLOOKUP(I$9,'[1]Aloc Total'!$D$5:$BF$39,$A25,0)</f>
        <v>36.753100589646522</v>
      </c>
      <c r="J25" s="19">
        <f>HLOOKUP(J$9,'[1]Aloc Total'!$D$5:$BF$39,$A25,0)</f>
        <v>134.54554831770014</v>
      </c>
      <c r="K25" s="19">
        <f>HLOOKUP(K$9,'[1]Aloc Total'!$D$5:$BF$39,$A25,0)</f>
        <v>10.826379231089957</v>
      </c>
      <c r="L25" s="19">
        <f>HLOOKUP(L$9,'[1]Aloc Total'!$D$5:$BF$39,$A25,0)</f>
        <v>151.41390295188921</v>
      </c>
      <c r="M25" s="19">
        <f>HLOOKUP(M$9,'[1]Aloc Total'!$D$5:$BF$39,$A25,0)</f>
        <v>227.60516850771637</v>
      </c>
      <c r="N25" s="19">
        <f>HLOOKUP(N$9,'[1]Aloc Total'!$D$5:$BF$39,$A25,0)</f>
        <v>1450.157535474641</v>
      </c>
      <c r="O25" s="19">
        <f>HLOOKUP(O$9,'[1]Aloc Total'!$D$5:$BF$39,$A25,0)</f>
        <v>1117.8743675125509</v>
      </c>
      <c r="P25" s="19">
        <f>HLOOKUP(P$9,'[1]Aloc Total'!$D$5:$BF$39,$A25,0)</f>
        <v>232.6688289174742</v>
      </c>
      <c r="Q25" s="19">
        <f>HLOOKUP(Q$9,'[1]Aloc Total'!$D$5:$BF$39,$A25,0)</f>
        <v>776.18021723780794</v>
      </c>
      <c r="R25" s="19">
        <f>HLOOKUP(R$9,'[1]Aloc Total'!$D$5:$BF$39,$A25,0)</f>
        <v>463.28087530757927</v>
      </c>
      <c r="S25" s="19">
        <f>HLOOKUP(S$9,'[1]Aloc Total'!$D$5:$BF$39,$A25,0)</f>
        <v>258.29908633487599</v>
      </c>
      <c r="T25" s="19">
        <f>HLOOKUP(T$9,'[1]Aloc Total'!$D$5:$BF$39,$A25,0)</f>
        <v>205.82175218235909</v>
      </c>
      <c r="U25" s="19">
        <f>HLOOKUP(U$9,'[1]Aloc Total'!$D$5:$BF$39,$A25,0)</f>
        <v>2.6774567244449714</v>
      </c>
      <c r="V25" s="19">
        <f>HLOOKUP(V$9,'[1]Aloc Total'!$D$5:$BF$39,$A25,0)</f>
        <v>14.665582780030087</v>
      </c>
      <c r="W25" s="19">
        <f>HLOOKUP(W$9,'[1]Aloc Total'!$D$5:$BF$39,$A25,0)</f>
        <v>0.60478780609572425</v>
      </c>
      <c r="X25" s="19">
        <f>HLOOKUP(X$9,'[1]Aloc Total'!$D$5:$BF$39,$A25,0)</f>
        <v>259.38399544970281</v>
      </c>
      <c r="Y25" s="19">
        <f>HLOOKUP(Y$9,'[1]Aloc Total'!$D$5:$BF$39,$A25,0)</f>
        <v>368.01469410138213</v>
      </c>
      <c r="Z25" s="19">
        <f>HLOOKUP(Z$9,'[1]Aloc Total'!$D$5:$BF$39,$A25,0)</f>
        <v>141.94820707390846</v>
      </c>
      <c r="AA25" s="19">
        <f>HLOOKUP(AA$9,'[1]Aloc Total'!$D$5:$BF$39,$A25,0)</f>
        <v>2.6614691865587795E-2</v>
      </c>
      <c r="AB25" s="19">
        <f>HLOOKUP(AB$9,'[1]Aloc Total'!$D$5:$BF$39,$A25,0)</f>
        <v>325.78524005259851</v>
      </c>
      <c r="AC25" s="19">
        <f>HLOOKUP(AC$9,'[1]Aloc Total'!$D$5:$BF$39,$A25,0)</f>
        <v>1125.4609541442605</v>
      </c>
      <c r="AD25" s="19">
        <f>HLOOKUP(AD$9,'[1]Aloc Total'!$D$5:$BF$39,$A25,0)</f>
        <v>2154.2641662300744</v>
      </c>
      <c r="AE25" s="19">
        <f>HLOOKUP(AE$9,'[1]Aloc Total'!$D$5:$BF$39,$A25,0)</f>
        <v>0</v>
      </c>
      <c r="AF25" s="19">
        <f>HLOOKUP(AF$9,'[1]Aloc Total'!$D$5:$BF$39,$A25,0)</f>
        <v>275</v>
      </c>
      <c r="AG25" s="19">
        <f>HLOOKUP(AG$9,'[1]Aloc Total'!$D$5:$BF$39,$A25,0)</f>
        <v>276.89168844533179</v>
      </c>
      <c r="AH25" s="19">
        <f>HLOOKUP(AH$9,'[1]Aloc Total'!$D$5:$BF$39,$A25,0)</f>
        <v>2104.2260736028311</v>
      </c>
      <c r="AI25" s="19">
        <f>HLOOKUP(AI$9,'[1]Aloc Total'!$D$5:$BF$39,$A25,0)</f>
        <v>229.25979659257973</v>
      </c>
      <c r="AJ25" s="19">
        <f>HLOOKUP(AJ$9,'[1]Aloc Total'!$D$5:$BF$39,$A25,0)</f>
        <v>460.74604606878324</v>
      </c>
      <c r="AK25" s="19">
        <f>HLOOKUP(AK$9,'[1]Aloc Total'!$D$5:$BF$39,$A25,0)</f>
        <v>0</v>
      </c>
      <c r="AL25" s="19">
        <f>HLOOKUP(AL$9,'[1]Aloc Total'!$D$5:$BF$39,$A25,0)</f>
        <v>67.048044968096903</v>
      </c>
      <c r="AM25" s="19">
        <f>HLOOKUP(AM$9,'[1]Aloc Total'!$D$5:$BF$39,$A25,0)</f>
        <v>377.07132567242246</v>
      </c>
      <c r="AN25" s="19">
        <f>HLOOKUP(AN$9,'[1]Aloc Total'!$D$5:$BF$39,$A25,0)</f>
        <v>63.493710622106008</v>
      </c>
      <c r="AO25" s="19">
        <f>HLOOKUP(AO$9,'[1]Aloc Total'!$D$5:$BF$39,$A25,0)</f>
        <v>11.182779456395831</v>
      </c>
      <c r="AP25" s="19">
        <f>HLOOKUP(AP$9,'[1]Aloc Total'!$D$5:$BF$39,$A25,0)</f>
        <v>242.26746362457808</v>
      </c>
      <c r="AQ25" s="19">
        <f>HLOOKUP(AQ$9,'[1]Aloc Total'!$D$5:$BF$39,$A25,0)</f>
        <v>52.766803140374186</v>
      </c>
      <c r="AR25" s="19">
        <f>HLOOKUP(AR$9,'[1]Aloc Total'!$D$5:$BF$39,$A25,0)</f>
        <v>14.074758045635885</v>
      </c>
      <c r="AS25" s="19">
        <f>HLOOKUP(AS$9,'[1]Aloc Total'!$D$5:$BF$39,$A25,0)</f>
        <v>236.68767921037534</v>
      </c>
      <c r="AT25" s="19">
        <f>HLOOKUP(AT$9,'[1]Aloc Total'!$D$5:$BF$39,$A25,0)</f>
        <v>285.42578796804332</v>
      </c>
      <c r="AU25" s="19">
        <f>HLOOKUP(AU$9,'[1]Aloc Total'!$D$5:$BF$39,$A25,0)</f>
        <v>51.885202818848732</v>
      </c>
      <c r="AV25" s="19">
        <f>HLOOKUP(AV$9,'[1]Aloc Total'!$D$5:$BF$39,$A25,0)</f>
        <v>1.8478037167748296</v>
      </c>
      <c r="AW25" s="19">
        <f>HLOOKUP(AW$9,'[1]Aloc Total'!$D$5:$BF$39,$A25,0)</f>
        <v>159.90766708293364</v>
      </c>
      <c r="AX25" s="19">
        <f>HLOOKUP(AX$9,'[1]Aloc Total'!$D$5:$BF$39,$A25,0)</f>
        <v>304.68846340048924</v>
      </c>
      <c r="AY25" s="19">
        <f>HLOOKUP(AY$9,'[1]Aloc Total'!$D$5:$BF$39,$A25,0)</f>
        <v>651.58462196002006</v>
      </c>
      <c r="AZ25" s="19">
        <f>HLOOKUP(AZ$9,'[1]Aloc Total'!$D$5:$BF$39,$A25,0)</f>
        <v>576.96620859601785</v>
      </c>
      <c r="BA25" s="19">
        <f t="shared" si="0"/>
        <v>16385.643431570108</v>
      </c>
      <c r="BB25" s="1"/>
      <c r="BC25" s="1"/>
      <c r="BD25" s="1"/>
      <c r="BE25" s="1"/>
      <c r="BF25" s="1"/>
      <c r="BG25" s="1"/>
      <c r="BH25" s="1"/>
    </row>
    <row r="26" spans="1:60" s="38" customFormat="1">
      <c r="A26" s="41">
        <v>20</v>
      </c>
      <c r="B26" s="35">
        <f t="shared" si="1"/>
        <v>45824</v>
      </c>
      <c r="C26" s="34">
        <f>HLOOKUP(C$9,'[1]Aloc Total'!$D$5:$BF$39,$A26,0)</f>
        <v>0</v>
      </c>
      <c r="D26" s="34">
        <f>HLOOKUP(D$9,'[1]Aloc Total'!$D$5:$BF$39,$A26,0)</f>
        <v>77.412915181174796</v>
      </c>
      <c r="E26" s="34">
        <f>HLOOKUP(E$9,'[1]Aloc Total'!$D$5:$BF$39,$A26,0)</f>
        <v>0</v>
      </c>
      <c r="F26" s="34">
        <f>HLOOKUP(F$9,'[1]Aloc Total'!$D$5:$BF$39,$A26,0)</f>
        <v>392.89517161986703</v>
      </c>
      <c r="G26" s="34">
        <f>HLOOKUP(G$9,'[1]Aloc Total'!$D$5:$BF$39,$A26,0)</f>
        <v>0.45883432171616567</v>
      </c>
      <c r="H26" s="34">
        <f>HLOOKUP(H$9,'[1]Aloc Total'!$D$5:$BF$39,$A26,0)</f>
        <v>34.58431018198695</v>
      </c>
      <c r="I26" s="34">
        <f>HLOOKUP(I$9,'[1]Aloc Total'!$D$5:$BF$39,$A26,0)</f>
        <v>56.036001328501477</v>
      </c>
      <c r="J26" s="34">
        <f>HLOOKUP(J$9,'[1]Aloc Total'!$D$5:$BF$39,$A26,0)</f>
        <v>152.90864482742415</v>
      </c>
      <c r="K26" s="34">
        <f>HLOOKUP(K$9,'[1]Aloc Total'!$D$5:$BF$39,$A26,0)</f>
        <v>12.290793173235267</v>
      </c>
      <c r="L26" s="34">
        <f>HLOOKUP(L$9,'[1]Aloc Total'!$D$5:$BF$39,$A26,0)</f>
        <v>131.85311841970412</v>
      </c>
      <c r="M26" s="34">
        <f>HLOOKUP(M$9,'[1]Aloc Total'!$D$5:$BF$39,$A26,0)</f>
        <v>250.78429222593132</v>
      </c>
      <c r="N26" s="34">
        <f>HLOOKUP(N$9,'[1]Aloc Total'!$D$5:$BF$39,$A26,0)</f>
        <v>1440.7651815965605</v>
      </c>
      <c r="O26" s="34">
        <f>HLOOKUP(O$9,'[1]Aloc Total'!$D$5:$BF$39,$A26,0)</f>
        <v>1162.5476498725984</v>
      </c>
      <c r="P26" s="34">
        <f>HLOOKUP(P$9,'[1]Aloc Total'!$D$5:$BF$39,$A26,0)</f>
        <v>263.57682949299016</v>
      </c>
      <c r="Q26" s="34">
        <f>HLOOKUP(Q$9,'[1]Aloc Total'!$D$5:$BF$39,$A26,0)</f>
        <v>793.15827771715703</v>
      </c>
      <c r="R26" s="34">
        <f>HLOOKUP(R$9,'[1]Aloc Total'!$D$5:$BF$39,$A26,0)</f>
        <v>565.00151337003661</v>
      </c>
      <c r="S26" s="34">
        <f>HLOOKUP(S$9,'[1]Aloc Total'!$D$5:$BF$39,$A26,0)</f>
        <v>356.06176135179658</v>
      </c>
      <c r="T26" s="34">
        <f>HLOOKUP(T$9,'[1]Aloc Total'!$D$5:$BF$39,$A26,0)</f>
        <v>310.52590289698622</v>
      </c>
      <c r="U26" s="34">
        <f>HLOOKUP(U$9,'[1]Aloc Total'!$D$5:$BF$39,$A26,0)</f>
        <v>140.28261440169484</v>
      </c>
      <c r="V26" s="34">
        <f>HLOOKUP(V$9,'[1]Aloc Total'!$D$5:$BF$39,$A26,0)</f>
        <v>47.463739584757228</v>
      </c>
      <c r="W26" s="34">
        <f>HLOOKUP(W$9,'[1]Aloc Total'!$D$5:$BF$39,$A26,0)</f>
        <v>21.89318720496194</v>
      </c>
      <c r="X26" s="34">
        <f>HLOOKUP(X$9,'[1]Aloc Total'!$D$5:$BF$39,$A26,0)</f>
        <v>274.63494770640608</v>
      </c>
      <c r="Y26" s="34">
        <f>HLOOKUP(Y$9,'[1]Aloc Total'!$D$5:$BF$39,$A26,0)</f>
        <v>439.14627089211058</v>
      </c>
      <c r="Z26" s="34">
        <f>HLOOKUP(Z$9,'[1]Aloc Total'!$D$5:$BF$39,$A26,0)</f>
        <v>152.92494451865667</v>
      </c>
      <c r="AA26" s="34">
        <f>HLOOKUP(AA$9,'[1]Aloc Total'!$D$5:$BF$39,$A26,0)</f>
        <v>5.0809418398855462</v>
      </c>
      <c r="AB26" s="34">
        <f>HLOOKUP(AB$9,'[1]Aloc Total'!$D$5:$BF$39,$A26,0)</f>
        <v>322.44134175110787</v>
      </c>
      <c r="AC26" s="34">
        <f>HLOOKUP(AC$9,'[1]Aloc Total'!$D$5:$BF$39,$A26,0)</f>
        <v>1210.9509612829854</v>
      </c>
      <c r="AD26" s="34">
        <f>HLOOKUP(AD$9,'[1]Aloc Total'!$D$5:$BF$39,$A26,0)</f>
        <v>2135.9356849367969</v>
      </c>
      <c r="AE26" s="34">
        <f>HLOOKUP(AE$9,'[1]Aloc Total'!$D$5:$BF$39,$A26,0)</f>
        <v>0</v>
      </c>
      <c r="AF26" s="34">
        <f>HLOOKUP(AF$9,'[1]Aloc Total'!$D$5:$BF$39,$A26,0)</f>
        <v>25</v>
      </c>
      <c r="AG26" s="34">
        <f>HLOOKUP(AG$9,'[1]Aloc Total'!$D$5:$BF$39,$A26,0)</f>
        <v>281.46854512172058</v>
      </c>
      <c r="AH26" s="34">
        <f>HLOOKUP(AH$9,'[1]Aloc Total'!$D$5:$BF$39,$A26,0)</f>
        <v>3004.0029378444619</v>
      </c>
      <c r="AI26" s="34">
        <f>HLOOKUP(AI$9,'[1]Aloc Total'!$D$5:$BF$39,$A26,0)</f>
        <v>238.46676546697174</v>
      </c>
      <c r="AJ26" s="34">
        <f>HLOOKUP(AJ$9,'[1]Aloc Total'!$D$5:$BF$39,$A26,0)</f>
        <v>659.11226660512239</v>
      </c>
      <c r="AK26" s="34">
        <f>HLOOKUP(AK$9,'[1]Aloc Total'!$D$5:$BF$39,$A26,0)</f>
        <v>0</v>
      </c>
      <c r="AL26" s="34">
        <f>HLOOKUP(AL$9,'[1]Aloc Total'!$D$5:$BF$39,$A26,0)</f>
        <v>151.32501125470444</v>
      </c>
      <c r="AM26" s="34">
        <f>HLOOKUP(AM$9,'[1]Aloc Total'!$D$5:$BF$39,$A26,0)</f>
        <v>494.87717068753534</v>
      </c>
      <c r="AN26" s="34">
        <f>HLOOKUP(AN$9,'[1]Aloc Total'!$D$5:$BF$39,$A26,0)</f>
        <v>216.17415703785028</v>
      </c>
      <c r="AO26" s="34">
        <f>HLOOKUP(AO$9,'[1]Aloc Total'!$D$5:$BF$39,$A26,0)</f>
        <v>32.770470352415607</v>
      </c>
      <c r="AP26" s="34">
        <f>HLOOKUP(AP$9,'[1]Aloc Total'!$D$5:$BF$39,$A26,0)</f>
        <v>245.00464774457276</v>
      </c>
      <c r="AQ26" s="34">
        <f>HLOOKUP(AQ$9,'[1]Aloc Total'!$D$5:$BF$39,$A26,0)</f>
        <v>69.964626570474607</v>
      </c>
      <c r="AR26" s="34">
        <f>HLOOKUP(AR$9,'[1]Aloc Total'!$D$5:$BF$39,$A26,0)</f>
        <v>29.498075300105118</v>
      </c>
      <c r="AS26" s="34">
        <f>HLOOKUP(AS$9,'[1]Aloc Total'!$D$5:$BF$39,$A26,0)</f>
        <v>225.69791711095485</v>
      </c>
      <c r="AT26" s="34">
        <f>HLOOKUP(AT$9,'[1]Aloc Total'!$D$5:$BF$39,$A26,0)</f>
        <v>308.67579132575605</v>
      </c>
      <c r="AU26" s="34">
        <f>HLOOKUP(AU$9,'[1]Aloc Total'!$D$5:$BF$39,$A26,0)</f>
        <v>174.85534244527642</v>
      </c>
      <c r="AV26" s="34">
        <f>HLOOKUP(AV$9,'[1]Aloc Total'!$D$5:$BF$39,$A26,0)</f>
        <v>7.1522490683453093</v>
      </c>
      <c r="AW26" s="34">
        <f>HLOOKUP(AW$9,'[1]Aloc Total'!$D$5:$BF$39,$A26,0)</f>
        <v>179.48251505629202</v>
      </c>
      <c r="AX26" s="34">
        <f>HLOOKUP(AX$9,'[1]Aloc Total'!$D$5:$BF$39,$A26,0)</f>
        <v>336.16631079380102</v>
      </c>
      <c r="AY26" s="34">
        <f>HLOOKUP(AY$9,'[1]Aloc Total'!$D$5:$BF$39,$A26,0)</f>
        <v>750.82458343787357</v>
      </c>
      <c r="AZ26" s="34">
        <f>HLOOKUP(AZ$9,'[1]Aloc Total'!$D$5:$BF$39,$A26,0)</f>
        <v>544.34415892969685</v>
      </c>
      <c r="BA26" s="19">
        <f t="shared" si="0"/>
        <v>18726.479373850962</v>
      </c>
    </row>
    <row r="27" spans="1:60">
      <c r="A27" s="41">
        <v>21</v>
      </c>
      <c r="B27" s="18">
        <f t="shared" si="1"/>
        <v>45825</v>
      </c>
      <c r="C27" s="19">
        <f>HLOOKUP(C$9,'[1]Aloc Total'!$D$5:$BF$39,$A27,0)</f>
        <v>0</v>
      </c>
      <c r="D27" s="19">
        <f>HLOOKUP(D$9,'[1]Aloc Total'!$D$5:$BF$39,$A27,0)</f>
        <v>56.705679552929062</v>
      </c>
      <c r="E27" s="19">
        <f>HLOOKUP(E$9,'[1]Aloc Total'!$D$5:$BF$39,$A27,0)</f>
        <v>0</v>
      </c>
      <c r="F27" s="19">
        <f>HLOOKUP(F$9,'[1]Aloc Total'!$D$5:$BF$39,$A27,0)</f>
        <v>357.06101611383076</v>
      </c>
      <c r="G27" s="19">
        <f>HLOOKUP(G$9,'[1]Aloc Total'!$D$5:$BF$39,$A27,0)</f>
        <v>0</v>
      </c>
      <c r="H27" s="19">
        <f>HLOOKUP(H$9,'[1]Aloc Total'!$D$5:$BF$39,$A27,0)</f>
        <v>44.729042289995981</v>
      </c>
      <c r="I27" s="19">
        <f>HLOOKUP(I$9,'[1]Aloc Total'!$D$5:$BF$39,$A27,0)</f>
        <v>63.477754824992928</v>
      </c>
      <c r="J27" s="19">
        <f>HLOOKUP(J$9,'[1]Aloc Total'!$D$5:$BF$39,$A27,0)</f>
        <v>203.08174838794272</v>
      </c>
      <c r="K27" s="19">
        <f>HLOOKUP(K$9,'[1]Aloc Total'!$D$5:$BF$39,$A27,0)</f>
        <v>12.50372194074775</v>
      </c>
      <c r="L27" s="19">
        <f>HLOOKUP(L$9,'[1]Aloc Total'!$D$5:$BF$39,$A27,0)</f>
        <v>188.56026078262076</v>
      </c>
      <c r="M27" s="19">
        <f>HLOOKUP(M$9,'[1]Aloc Total'!$D$5:$BF$39,$A27,0)</f>
        <v>256.86644796273157</v>
      </c>
      <c r="N27" s="19">
        <f>HLOOKUP(N$9,'[1]Aloc Total'!$D$5:$BF$39,$A27,0)</f>
        <v>1459.9801850875513</v>
      </c>
      <c r="O27" s="19">
        <f>HLOOKUP(O$9,'[1]Aloc Total'!$D$5:$BF$39,$A27,0)</f>
        <v>1198.6102756449873</v>
      </c>
      <c r="P27" s="19">
        <f>HLOOKUP(P$9,'[1]Aloc Total'!$D$5:$BF$39,$A27,0)</f>
        <v>297.44364609370405</v>
      </c>
      <c r="Q27" s="19">
        <f>HLOOKUP(Q$9,'[1]Aloc Total'!$D$5:$BF$39,$A27,0)</f>
        <v>818.16035793811693</v>
      </c>
      <c r="R27" s="19">
        <f>HLOOKUP(R$9,'[1]Aloc Total'!$D$5:$BF$39,$A27,0)</f>
        <v>579.25333546868683</v>
      </c>
      <c r="S27" s="19">
        <f>HLOOKUP(S$9,'[1]Aloc Total'!$D$5:$BF$39,$A27,0)</f>
        <v>453.78591558954236</v>
      </c>
      <c r="T27" s="19">
        <f>HLOOKUP(T$9,'[1]Aloc Total'!$D$5:$BF$39,$A27,0)</f>
        <v>336.93987407545279</v>
      </c>
      <c r="U27" s="19">
        <f>HLOOKUP(U$9,'[1]Aloc Total'!$D$5:$BF$39,$A27,0)</f>
        <v>133.22783419703177</v>
      </c>
      <c r="V27" s="19">
        <f>HLOOKUP(V$9,'[1]Aloc Total'!$D$5:$BF$39,$A27,0)</f>
        <v>42.029885921677653</v>
      </c>
      <c r="W27" s="19">
        <f>HLOOKUP(W$9,'[1]Aloc Total'!$D$5:$BF$39,$A27,0)</f>
        <v>28.635783716549103</v>
      </c>
      <c r="X27" s="19">
        <f>HLOOKUP(X$9,'[1]Aloc Total'!$D$5:$BF$39,$A27,0)</f>
        <v>333.34138078099943</v>
      </c>
      <c r="Y27" s="19">
        <f>HLOOKUP(Y$9,'[1]Aloc Total'!$D$5:$BF$39,$A27,0)</f>
        <v>574.50367151473904</v>
      </c>
      <c r="Z27" s="19">
        <f>HLOOKUP(Z$9,'[1]Aloc Total'!$D$5:$BF$39,$A27,0)</f>
        <v>151.6239151069432</v>
      </c>
      <c r="AA27" s="19">
        <f>HLOOKUP(AA$9,'[1]Aloc Total'!$D$5:$BF$39,$A27,0)</f>
        <v>6.8881328353499134</v>
      </c>
      <c r="AB27" s="19">
        <f>HLOOKUP(AB$9,'[1]Aloc Total'!$D$5:$BF$39,$A27,0)</f>
        <v>327.63800961868742</v>
      </c>
      <c r="AC27" s="19">
        <f>HLOOKUP(AC$9,'[1]Aloc Total'!$D$5:$BF$39,$A27,0)</f>
        <v>1077.0313585702324</v>
      </c>
      <c r="AD27" s="19">
        <f>HLOOKUP(AD$9,'[1]Aloc Total'!$D$5:$BF$39,$A27,0)</f>
        <v>2133.6598665724059</v>
      </c>
      <c r="AE27" s="19">
        <f>HLOOKUP(AE$9,'[1]Aloc Total'!$D$5:$BF$39,$A27,0)</f>
        <v>0</v>
      </c>
      <c r="AF27" s="19">
        <f>HLOOKUP(AF$9,'[1]Aloc Total'!$D$5:$BF$39,$A27,0)</f>
        <v>255.00000000000003</v>
      </c>
      <c r="AG27" s="19">
        <f>HLOOKUP(AG$9,'[1]Aloc Total'!$D$5:$BF$39,$A27,0)</f>
        <v>247.99322471215419</v>
      </c>
      <c r="AH27" s="19">
        <f>HLOOKUP(AH$9,'[1]Aloc Total'!$D$5:$BF$39,$A27,0)</f>
        <v>3219.6688378177578</v>
      </c>
      <c r="AI27" s="19">
        <f>HLOOKUP(AI$9,'[1]Aloc Total'!$D$5:$BF$39,$A27,0)</f>
        <v>237.87431106906647</v>
      </c>
      <c r="AJ27" s="19">
        <f>HLOOKUP(AJ$9,'[1]Aloc Total'!$D$5:$BF$39,$A27,0)</f>
        <v>669.89877679799883</v>
      </c>
      <c r="AK27" s="19">
        <f>HLOOKUP(AK$9,'[1]Aloc Total'!$D$5:$BF$39,$A27,0)</f>
        <v>0</v>
      </c>
      <c r="AL27" s="19">
        <f>HLOOKUP(AL$9,'[1]Aloc Total'!$D$5:$BF$39,$A27,0)</f>
        <v>153.14406329989461</v>
      </c>
      <c r="AM27" s="19">
        <f>HLOOKUP(AM$9,'[1]Aloc Total'!$D$5:$BF$39,$A27,0)</f>
        <v>512.96584574858207</v>
      </c>
      <c r="AN27" s="19">
        <f>HLOOKUP(AN$9,'[1]Aloc Total'!$D$5:$BF$39,$A27,0)</f>
        <v>217.60088655946882</v>
      </c>
      <c r="AO27" s="19">
        <f>HLOOKUP(AO$9,'[1]Aloc Total'!$D$5:$BF$39,$A27,0)</f>
        <v>32.156449734477974</v>
      </c>
      <c r="AP27" s="19">
        <f>HLOOKUP(AP$9,'[1]Aloc Total'!$D$5:$BF$39,$A27,0)</f>
        <v>246.84258447743764</v>
      </c>
      <c r="AQ27" s="19">
        <f>HLOOKUP(AQ$9,'[1]Aloc Total'!$D$5:$BF$39,$A27,0)</f>
        <v>76.930612284070577</v>
      </c>
      <c r="AR27" s="19">
        <f>HLOOKUP(AR$9,'[1]Aloc Total'!$D$5:$BF$39,$A27,0)</f>
        <v>30.243167671250518</v>
      </c>
      <c r="AS27" s="19">
        <f>HLOOKUP(AS$9,'[1]Aloc Total'!$D$5:$BF$39,$A27,0)</f>
        <v>219.4521358926512</v>
      </c>
      <c r="AT27" s="19">
        <f>HLOOKUP(AT$9,'[1]Aloc Total'!$D$5:$BF$39,$A27,0)</f>
        <v>291.42248920632755</v>
      </c>
      <c r="AU27" s="19">
        <f>HLOOKUP(AU$9,'[1]Aloc Total'!$D$5:$BF$39,$A27,0)</f>
        <v>189.6921550346965</v>
      </c>
      <c r="AV27" s="19">
        <f>HLOOKUP(AV$9,'[1]Aloc Total'!$D$5:$BF$39,$A27,0)</f>
        <v>7.6108555749518008</v>
      </c>
      <c r="AW27" s="19">
        <f>HLOOKUP(AW$9,'[1]Aloc Total'!$D$5:$BF$39,$A27,0)</f>
        <v>185.98051365846482</v>
      </c>
      <c r="AX27" s="19">
        <f>HLOOKUP(AX$9,'[1]Aloc Total'!$D$5:$BF$39,$A27,0)</f>
        <v>332.94932194175573</v>
      </c>
      <c r="AY27" s="19">
        <f>HLOOKUP(AY$9,'[1]Aloc Total'!$D$5:$BF$39,$A27,0)</f>
        <v>793.1008358787833</v>
      </c>
      <c r="AZ27" s="19">
        <f>HLOOKUP(AZ$9,'[1]Aloc Total'!$D$5:$BF$39,$A27,0)</f>
        <v>536.68613919310178</v>
      </c>
      <c r="BA27" s="19">
        <f t="shared" si="0"/>
        <v>19592.952307141346</v>
      </c>
      <c r="BB27" s="1"/>
      <c r="BC27" s="1"/>
      <c r="BD27" s="1"/>
      <c r="BE27" s="1"/>
      <c r="BF27" s="1"/>
      <c r="BG27" s="1"/>
      <c r="BH27" s="1"/>
    </row>
    <row r="28" spans="1:60" s="38" customFormat="1">
      <c r="A28" s="42">
        <v>22</v>
      </c>
      <c r="B28" s="35">
        <f t="shared" si="1"/>
        <v>45826</v>
      </c>
      <c r="C28" s="34">
        <f>HLOOKUP(C$9,'[1]Aloc Total'!$D$5:$BF$39,$A28,0)</f>
        <v>0</v>
      </c>
      <c r="D28" s="34">
        <f>HLOOKUP(D$9,'[1]Aloc Total'!$D$5:$BF$39,$A28,0)</f>
        <v>57.072015471267783</v>
      </c>
      <c r="E28" s="34">
        <f>HLOOKUP(E$9,'[1]Aloc Total'!$D$5:$BF$39,$A28,0)</f>
        <v>0</v>
      </c>
      <c r="F28" s="34">
        <f>HLOOKUP(F$9,'[1]Aloc Total'!$D$5:$BF$39,$A28,0)</f>
        <v>404.00359909269639</v>
      </c>
      <c r="G28" s="34">
        <f>HLOOKUP(G$9,'[1]Aloc Total'!$D$5:$BF$39,$A28,0)</f>
        <v>0</v>
      </c>
      <c r="H28" s="34">
        <f>HLOOKUP(H$9,'[1]Aloc Total'!$D$5:$BF$39,$A28,0)</f>
        <v>42.120804176077755</v>
      </c>
      <c r="I28" s="34">
        <f>HLOOKUP(I$9,'[1]Aloc Total'!$D$5:$BF$39,$A28,0)</f>
        <v>53.702141984788611</v>
      </c>
      <c r="J28" s="34">
        <f>HLOOKUP(J$9,'[1]Aloc Total'!$D$5:$BF$39,$A28,0)</f>
        <v>193.70197794611408</v>
      </c>
      <c r="K28" s="34">
        <f>HLOOKUP(K$9,'[1]Aloc Total'!$D$5:$BF$39,$A28,0)</f>
        <v>13.267630156404536</v>
      </c>
      <c r="L28" s="34">
        <f>HLOOKUP(L$9,'[1]Aloc Total'!$D$5:$BF$39,$A28,0)</f>
        <v>202.98563955204864</v>
      </c>
      <c r="M28" s="34">
        <f>HLOOKUP(M$9,'[1]Aloc Total'!$D$5:$BF$39,$A28,0)</f>
        <v>254.01740707962392</v>
      </c>
      <c r="N28" s="34">
        <f>HLOOKUP(N$9,'[1]Aloc Total'!$D$5:$BF$39,$A28,0)</f>
        <v>1440.3295755350505</v>
      </c>
      <c r="O28" s="34">
        <f>HLOOKUP(O$9,'[1]Aloc Total'!$D$5:$BF$39,$A28,0)</f>
        <v>1127.1488344856425</v>
      </c>
      <c r="P28" s="34">
        <f>HLOOKUP(P$9,'[1]Aloc Total'!$D$5:$BF$39,$A28,0)</f>
        <v>370.57337347504551</v>
      </c>
      <c r="Q28" s="34">
        <f>HLOOKUP(Q$9,'[1]Aloc Total'!$D$5:$BF$39,$A28,0)</f>
        <v>818.81393667085285</v>
      </c>
      <c r="R28" s="34">
        <f>HLOOKUP(R$9,'[1]Aloc Total'!$D$5:$BF$39,$A28,0)</f>
        <v>583.59673556871837</v>
      </c>
      <c r="S28" s="34">
        <f>HLOOKUP(S$9,'[1]Aloc Total'!$D$5:$BF$39,$A28,0)</f>
        <v>446.79112322097853</v>
      </c>
      <c r="T28" s="34">
        <f>HLOOKUP(T$9,'[1]Aloc Total'!$D$5:$BF$39,$A28,0)</f>
        <v>326.83594368575626</v>
      </c>
      <c r="U28" s="34">
        <f>HLOOKUP(U$9,'[1]Aloc Total'!$D$5:$BF$39,$A28,0)</f>
        <v>142.7041004762751</v>
      </c>
      <c r="V28" s="34">
        <f>HLOOKUP(V$9,'[1]Aloc Total'!$D$5:$BF$39,$A28,0)</f>
        <v>43.24537183203158</v>
      </c>
      <c r="W28" s="34">
        <f>HLOOKUP(W$9,'[1]Aloc Total'!$D$5:$BF$39,$A28,0)</f>
        <v>23.474855155244413</v>
      </c>
      <c r="X28" s="34">
        <f>HLOOKUP(X$9,'[1]Aloc Total'!$D$5:$BF$39,$A28,0)</f>
        <v>306.6506207854506</v>
      </c>
      <c r="Y28" s="34">
        <f>HLOOKUP(Y$9,'[1]Aloc Total'!$D$5:$BF$39,$A28,0)</f>
        <v>534.94501554453427</v>
      </c>
      <c r="Z28" s="34">
        <f>HLOOKUP(Z$9,'[1]Aloc Total'!$D$5:$BF$39,$A28,0)</f>
        <v>150.60907423129356</v>
      </c>
      <c r="AA28" s="34">
        <f>HLOOKUP(AA$9,'[1]Aloc Total'!$D$5:$BF$39,$A28,0)</f>
        <v>7.0473459740783513</v>
      </c>
      <c r="AB28" s="34">
        <f>HLOOKUP(AB$9,'[1]Aloc Total'!$D$5:$BF$39,$A28,0)</f>
        <v>348.45190759499593</v>
      </c>
      <c r="AC28" s="34">
        <f>HLOOKUP(AC$9,'[1]Aloc Total'!$D$5:$BF$39,$A28,0)</f>
        <v>1015.4062750596956</v>
      </c>
      <c r="AD28" s="34">
        <f>HLOOKUP(AD$9,'[1]Aloc Total'!$D$5:$BF$39,$A28,0)</f>
        <v>2117.0475588838922</v>
      </c>
      <c r="AE28" s="34">
        <f>HLOOKUP(AE$9,'[1]Aloc Total'!$D$5:$BF$39,$A28,0)</f>
        <v>0</v>
      </c>
      <c r="AF28" s="34">
        <f>HLOOKUP(AF$9,'[1]Aloc Total'!$D$5:$BF$39,$A28,0)</f>
        <v>437.49790000000002</v>
      </c>
      <c r="AG28" s="34">
        <f>HLOOKUP(AG$9,'[1]Aloc Total'!$D$5:$BF$39,$A28,0)</f>
        <v>264.89574067509568</v>
      </c>
      <c r="AH28" s="34">
        <f>HLOOKUP(AH$9,'[1]Aloc Total'!$D$5:$BF$39,$A28,0)</f>
        <v>3788.5273298913717</v>
      </c>
      <c r="AI28" s="34">
        <f>HLOOKUP(AI$9,'[1]Aloc Total'!$D$5:$BF$39,$A28,0)</f>
        <v>240.75583286970979</v>
      </c>
      <c r="AJ28" s="34">
        <f>HLOOKUP(AJ$9,'[1]Aloc Total'!$D$5:$BF$39,$A28,0)</f>
        <v>659.16586476087627</v>
      </c>
      <c r="AK28" s="34">
        <f>HLOOKUP(AK$9,'[1]Aloc Total'!$D$5:$BF$39,$A28,0)</f>
        <v>0</v>
      </c>
      <c r="AL28" s="34">
        <f>HLOOKUP(AL$9,'[1]Aloc Total'!$D$5:$BF$39,$A28,0)</f>
        <v>158.33288444087944</v>
      </c>
      <c r="AM28" s="34">
        <f>HLOOKUP(AM$9,'[1]Aloc Total'!$D$5:$BF$39,$A28,0)</f>
        <v>503.44456239406281</v>
      </c>
      <c r="AN28" s="34">
        <f>HLOOKUP(AN$9,'[1]Aloc Total'!$D$5:$BF$39,$A28,0)</f>
        <v>224.78782794431393</v>
      </c>
      <c r="AO28" s="34">
        <f>HLOOKUP(AO$9,'[1]Aloc Total'!$D$5:$BF$39,$A28,0)</f>
        <v>29.47038048367094</v>
      </c>
      <c r="AP28" s="34">
        <f>HLOOKUP(AP$9,'[1]Aloc Total'!$D$5:$BF$39,$A28,0)</f>
        <v>229.13236237486285</v>
      </c>
      <c r="AQ28" s="34">
        <f>HLOOKUP(AQ$9,'[1]Aloc Total'!$D$5:$BF$39,$A28,0)</f>
        <v>79.219330994041925</v>
      </c>
      <c r="AR28" s="34">
        <f>HLOOKUP(AR$9,'[1]Aloc Total'!$D$5:$BF$39,$A28,0)</f>
        <v>25.934189340520831</v>
      </c>
      <c r="AS28" s="34">
        <f>HLOOKUP(AS$9,'[1]Aloc Total'!$D$5:$BF$39,$A28,0)</f>
        <v>247.42959168685562</v>
      </c>
      <c r="AT28" s="34">
        <f>HLOOKUP(AT$9,'[1]Aloc Total'!$D$5:$BF$39,$A28,0)</f>
        <v>288.02709420808901</v>
      </c>
      <c r="AU28" s="34">
        <f>HLOOKUP(AU$9,'[1]Aloc Total'!$D$5:$BF$39,$A28,0)</f>
        <v>189.10311593325417</v>
      </c>
      <c r="AV28" s="34">
        <f>HLOOKUP(AV$9,'[1]Aloc Total'!$D$5:$BF$39,$A28,0)</f>
        <v>8.4588237593305191</v>
      </c>
      <c r="AW28" s="34">
        <f>HLOOKUP(AW$9,'[1]Aloc Total'!$D$5:$BF$39,$A28,0)</f>
        <v>181.58624918399539</v>
      </c>
      <c r="AX28" s="34">
        <f>HLOOKUP(AX$9,'[1]Aloc Total'!$D$5:$BF$39,$A28,0)</f>
        <v>330.62164505188821</v>
      </c>
      <c r="AY28" s="34">
        <f>HLOOKUP(AY$9,'[1]Aloc Total'!$D$5:$BF$39,$A28,0)</f>
        <v>807.79211825668403</v>
      </c>
      <c r="AZ28" s="34">
        <f>HLOOKUP(AZ$9,'[1]Aloc Total'!$D$5:$BF$39,$A28,0)</f>
        <v>881.52056058172877</v>
      </c>
      <c r="BA28" s="19">
        <f t="shared" si="0"/>
        <v>20600.246268469782</v>
      </c>
    </row>
    <row r="29" spans="1:60">
      <c r="A29" s="41">
        <v>23</v>
      </c>
      <c r="B29" s="18">
        <f t="shared" si="1"/>
        <v>45827</v>
      </c>
      <c r="C29" s="19">
        <f>HLOOKUP(C$9,'[1]Aloc Total'!$D$5:$BF$39,$A29,0)</f>
        <v>0</v>
      </c>
      <c r="D29" s="19">
        <f>HLOOKUP(D$9,'[1]Aloc Total'!$D$5:$BF$39,$A29,0)</f>
        <v>56.407416628395893</v>
      </c>
      <c r="E29" s="19">
        <f>HLOOKUP(E$9,'[1]Aloc Total'!$D$5:$BF$39,$A29,0)</f>
        <v>0</v>
      </c>
      <c r="F29" s="19">
        <f>HLOOKUP(F$9,'[1]Aloc Total'!$D$5:$BF$39,$A29,0)</f>
        <v>375.38809167153477</v>
      </c>
      <c r="G29" s="19">
        <f>HLOOKUP(G$9,'[1]Aloc Total'!$D$5:$BF$39,$A29,0)</f>
        <v>0</v>
      </c>
      <c r="H29" s="19">
        <f>HLOOKUP(H$9,'[1]Aloc Total'!$D$5:$BF$39,$A29,0)</f>
        <v>41.201107259712629</v>
      </c>
      <c r="I29" s="19">
        <f>HLOOKUP(I$9,'[1]Aloc Total'!$D$5:$BF$39,$A29,0)</f>
        <v>33.423539493497145</v>
      </c>
      <c r="J29" s="19">
        <f>HLOOKUP(J$9,'[1]Aloc Total'!$D$5:$BF$39,$A29,0)</f>
        <v>246.12731159753426</v>
      </c>
      <c r="K29" s="19">
        <f>HLOOKUP(K$9,'[1]Aloc Total'!$D$5:$BF$39,$A29,0)</f>
        <v>19.305934996451544</v>
      </c>
      <c r="L29" s="19">
        <f>HLOOKUP(L$9,'[1]Aloc Total'!$D$5:$BF$39,$A29,0)</f>
        <v>200.62578623087944</v>
      </c>
      <c r="M29" s="19">
        <f>HLOOKUP(M$9,'[1]Aloc Total'!$D$5:$BF$39,$A29,0)</f>
        <v>236.65817838684438</v>
      </c>
      <c r="N29" s="19">
        <f>HLOOKUP(N$9,'[1]Aloc Total'!$D$5:$BF$39,$A29,0)</f>
        <v>1458.6437522430704</v>
      </c>
      <c r="O29" s="19">
        <f>HLOOKUP(O$9,'[1]Aloc Total'!$D$5:$BF$39,$A29,0)</f>
        <v>1081.4876413702145</v>
      </c>
      <c r="P29" s="19">
        <f>HLOOKUP(P$9,'[1]Aloc Total'!$D$5:$BF$39,$A29,0)</f>
        <v>349.43865295375906</v>
      </c>
      <c r="Q29" s="19">
        <f>HLOOKUP(Q$9,'[1]Aloc Total'!$D$5:$BF$39,$A29,0)</f>
        <v>818.34351542110687</v>
      </c>
      <c r="R29" s="19">
        <f>HLOOKUP(R$9,'[1]Aloc Total'!$D$5:$BF$39,$A29,0)</f>
        <v>556.38245503030805</v>
      </c>
      <c r="S29" s="19">
        <f>HLOOKUP(S$9,'[1]Aloc Total'!$D$5:$BF$39,$A29,0)</f>
        <v>414.91634751417598</v>
      </c>
      <c r="T29" s="19">
        <f>HLOOKUP(T$9,'[1]Aloc Total'!$D$5:$BF$39,$A29,0)</f>
        <v>280.01349025749943</v>
      </c>
      <c r="U29" s="19">
        <f>HLOOKUP(U$9,'[1]Aloc Total'!$D$5:$BF$39,$A29,0)</f>
        <v>70.052899188543378</v>
      </c>
      <c r="V29" s="19">
        <f>HLOOKUP(V$9,'[1]Aloc Total'!$D$5:$BF$39,$A29,0)</f>
        <v>31.752818112850726</v>
      </c>
      <c r="W29" s="19">
        <f>HLOOKUP(W$9,'[1]Aloc Total'!$D$5:$BF$39,$A29,0)</f>
        <v>9.1567356695167863</v>
      </c>
      <c r="X29" s="19">
        <f>HLOOKUP(X$9,'[1]Aloc Total'!$D$5:$BF$39,$A29,0)</f>
        <v>271.4177199943199</v>
      </c>
      <c r="Y29" s="19">
        <f>HLOOKUP(Y$9,'[1]Aloc Total'!$D$5:$BF$39,$A29,0)</f>
        <v>464.58338554431361</v>
      </c>
      <c r="Z29" s="19">
        <f>HLOOKUP(Z$9,'[1]Aloc Total'!$D$5:$BF$39,$A29,0)</f>
        <v>151.75729302569698</v>
      </c>
      <c r="AA29" s="19">
        <f>HLOOKUP(AA$9,'[1]Aloc Total'!$D$5:$BF$39,$A29,0)</f>
        <v>4.0690726673098645</v>
      </c>
      <c r="AB29" s="19">
        <f>HLOOKUP(AB$9,'[1]Aloc Total'!$D$5:$BF$39,$A29,0)</f>
        <v>381.96665663954911</v>
      </c>
      <c r="AC29" s="19">
        <f>HLOOKUP(AC$9,'[1]Aloc Total'!$D$5:$BF$39,$A29,0)</f>
        <v>1081.0823095884023</v>
      </c>
      <c r="AD29" s="19">
        <f>HLOOKUP(AD$9,'[1]Aloc Total'!$D$5:$BF$39,$A29,0)</f>
        <v>2240.239175920527</v>
      </c>
      <c r="AE29" s="19">
        <f>HLOOKUP(AE$9,'[1]Aloc Total'!$D$5:$BF$39,$A29,0)</f>
        <v>0</v>
      </c>
      <c r="AF29" s="19">
        <f>HLOOKUP(AF$9,'[1]Aloc Total'!$D$5:$BF$39,$A29,0)</f>
        <v>487.5</v>
      </c>
      <c r="AG29" s="19">
        <f>HLOOKUP(AG$9,'[1]Aloc Total'!$D$5:$BF$39,$A29,0)</f>
        <v>201.03484439876823</v>
      </c>
      <c r="AH29" s="19">
        <f>HLOOKUP(AH$9,'[1]Aloc Total'!$D$5:$BF$39,$A29,0)</f>
        <v>4986.7447037879465</v>
      </c>
      <c r="AI29" s="19">
        <f>HLOOKUP(AI$9,'[1]Aloc Total'!$D$5:$BF$39,$A29,0)</f>
        <v>240.7621546719831</v>
      </c>
      <c r="AJ29" s="19">
        <f>HLOOKUP(AJ$9,'[1]Aloc Total'!$D$5:$BF$39,$A29,0)</f>
        <v>565.49569895099148</v>
      </c>
      <c r="AK29" s="19">
        <f>HLOOKUP(AK$9,'[1]Aloc Total'!$D$5:$BF$39,$A29,0)</f>
        <v>0</v>
      </c>
      <c r="AL29" s="19">
        <f>HLOOKUP(AL$9,'[1]Aloc Total'!$D$5:$BF$39,$A29,0)</f>
        <v>112.54804240792473</v>
      </c>
      <c r="AM29" s="19">
        <f>HLOOKUP(AM$9,'[1]Aloc Total'!$D$5:$BF$39,$A29,0)</f>
        <v>462.4364743410834</v>
      </c>
      <c r="AN29" s="19">
        <f>HLOOKUP(AN$9,'[1]Aloc Total'!$D$5:$BF$39,$A29,0)</f>
        <v>185.28651610405922</v>
      </c>
      <c r="AO29" s="19">
        <f>HLOOKUP(AO$9,'[1]Aloc Total'!$D$5:$BF$39,$A29,0)</f>
        <v>26.956934553340702</v>
      </c>
      <c r="AP29" s="19">
        <f>HLOOKUP(AP$9,'[1]Aloc Total'!$D$5:$BF$39,$A29,0)</f>
        <v>242.84025951942377</v>
      </c>
      <c r="AQ29" s="19">
        <f>HLOOKUP(AQ$9,'[1]Aloc Total'!$D$5:$BF$39,$A29,0)</f>
        <v>47.611828493986899</v>
      </c>
      <c r="AR29" s="19">
        <f>HLOOKUP(AR$9,'[1]Aloc Total'!$D$5:$BF$39,$A29,0)</f>
        <v>27.553461474730469</v>
      </c>
      <c r="AS29" s="19">
        <f>HLOOKUP(AS$9,'[1]Aloc Total'!$D$5:$BF$39,$A29,0)</f>
        <v>244.86298982694817</v>
      </c>
      <c r="AT29" s="19">
        <f>HLOOKUP(AT$9,'[1]Aloc Total'!$D$5:$BF$39,$A29,0)</f>
        <v>280.53847910600609</v>
      </c>
      <c r="AU29" s="19">
        <f>HLOOKUP(AU$9,'[1]Aloc Total'!$D$5:$BF$39,$A29,0)</f>
        <v>128.31049556113061</v>
      </c>
      <c r="AV29" s="19">
        <f>HLOOKUP(AV$9,'[1]Aloc Total'!$D$5:$BF$39,$A29,0)</f>
        <v>8.7953710425334659</v>
      </c>
      <c r="AW29" s="19">
        <f>HLOOKUP(AW$9,'[1]Aloc Total'!$D$5:$BF$39,$A29,0)</f>
        <v>170.31843193396287</v>
      </c>
      <c r="AX29" s="19">
        <f>HLOOKUP(AX$9,'[1]Aloc Total'!$D$5:$BF$39,$A29,0)</f>
        <v>330.13633007873347</v>
      </c>
      <c r="AY29" s="19">
        <f>HLOOKUP(AY$9,'[1]Aloc Total'!$D$5:$BF$39,$A29,0)</f>
        <v>775.28302636154308</v>
      </c>
      <c r="AZ29" s="19">
        <f>HLOOKUP(AZ$9,'[1]Aloc Total'!$D$5:$BF$39,$A29,0)</f>
        <v>891.78430973161096</v>
      </c>
      <c r="BA29" s="19">
        <f t="shared" si="0"/>
        <v>21291.241639752723</v>
      </c>
      <c r="BB29" s="1"/>
      <c r="BC29" s="1"/>
      <c r="BD29" s="1"/>
      <c r="BE29" s="1"/>
      <c r="BF29" s="1"/>
      <c r="BG29" s="1"/>
      <c r="BH29" s="1"/>
    </row>
    <row r="30" spans="1:60" s="38" customFormat="1">
      <c r="A30" s="41">
        <v>24</v>
      </c>
      <c r="B30" s="35">
        <f t="shared" si="1"/>
        <v>45828</v>
      </c>
      <c r="C30" s="34">
        <f>HLOOKUP(C$9,'[1]Aloc Total'!$D$5:$BF$39,$A30,0)</f>
        <v>0</v>
      </c>
      <c r="D30" s="34">
        <f>HLOOKUP(D$9,'[1]Aloc Total'!$D$5:$BF$39,$A30,0)</f>
        <v>63.545258575913209</v>
      </c>
      <c r="E30" s="34">
        <f>HLOOKUP(E$9,'[1]Aloc Total'!$D$5:$BF$39,$A30,0)</f>
        <v>0</v>
      </c>
      <c r="F30" s="34">
        <f>HLOOKUP(F$9,'[1]Aloc Total'!$D$5:$BF$39,$A30,0)</f>
        <v>360.34716719899927</v>
      </c>
      <c r="G30" s="34">
        <f>HLOOKUP(G$9,'[1]Aloc Total'!$D$5:$BF$39,$A30,0)</f>
        <v>0.46556419666529392</v>
      </c>
      <c r="H30" s="34">
        <f>HLOOKUP(H$9,'[1]Aloc Total'!$D$5:$BF$39,$A30,0)</f>
        <v>28.849802608046033</v>
      </c>
      <c r="I30" s="34">
        <f>HLOOKUP(I$9,'[1]Aloc Total'!$D$5:$BF$39,$A30,0)</f>
        <v>48.604669528822967</v>
      </c>
      <c r="J30" s="34">
        <f>HLOOKUP(J$9,'[1]Aloc Total'!$D$5:$BF$39,$A30,0)</f>
        <v>142.78387788016352</v>
      </c>
      <c r="K30" s="34">
        <f>HLOOKUP(K$9,'[1]Aloc Total'!$D$5:$BF$39,$A30,0)</f>
        <v>39.964277636435128</v>
      </c>
      <c r="L30" s="34">
        <f>HLOOKUP(L$9,'[1]Aloc Total'!$D$5:$BF$39,$A30,0)</f>
        <v>205.93075812005509</v>
      </c>
      <c r="M30" s="34">
        <f>HLOOKUP(M$9,'[1]Aloc Total'!$D$5:$BF$39,$A30,0)</f>
        <v>263.92588446374668</v>
      </c>
      <c r="N30" s="34">
        <f>HLOOKUP(N$9,'[1]Aloc Total'!$D$5:$BF$39,$A30,0)</f>
        <v>1463.5568709294689</v>
      </c>
      <c r="O30" s="34">
        <f>HLOOKUP(O$9,'[1]Aloc Total'!$D$5:$BF$39,$A30,0)</f>
        <v>1088.1296325485864</v>
      </c>
      <c r="P30" s="34">
        <f>HLOOKUP(P$9,'[1]Aloc Total'!$D$5:$BF$39,$A30,0)</f>
        <v>303.44112514177789</v>
      </c>
      <c r="Q30" s="34">
        <f>HLOOKUP(Q$9,'[1]Aloc Total'!$D$5:$BF$39,$A30,0)</f>
        <v>781.76747291216293</v>
      </c>
      <c r="R30" s="34">
        <f>HLOOKUP(R$9,'[1]Aloc Total'!$D$5:$BF$39,$A30,0)</f>
        <v>546.48355102794392</v>
      </c>
      <c r="S30" s="34">
        <f>HLOOKUP(S$9,'[1]Aloc Total'!$D$5:$BF$39,$A30,0)</f>
        <v>461.60916454773326</v>
      </c>
      <c r="T30" s="34">
        <f>HLOOKUP(T$9,'[1]Aloc Total'!$D$5:$BF$39,$A30,0)</f>
        <v>275.13873436187197</v>
      </c>
      <c r="U30" s="34">
        <f>HLOOKUP(U$9,'[1]Aloc Total'!$D$5:$BF$39,$A30,0)</f>
        <v>51.906173390031718</v>
      </c>
      <c r="V30" s="34">
        <f>HLOOKUP(V$9,'[1]Aloc Total'!$D$5:$BF$39,$A30,0)</f>
        <v>28.670305935747077</v>
      </c>
      <c r="W30" s="34">
        <f>HLOOKUP(W$9,'[1]Aloc Total'!$D$5:$BF$39,$A30,0)</f>
        <v>11.008911061201008</v>
      </c>
      <c r="X30" s="34">
        <f>HLOOKUP(X$9,'[1]Aloc Total'!$D$5:$BF$39,$A30,0)</f>
        <v>261.79284161925233</v>
      </c>
      <c r="Y30" s="34">
        <f>HLOOKUP(Y$9,'[1]Aloc Total'!$D$5:$BF$39,$A30,0)</f>
        <v>415.99728184779764</v>
      </c>
      <c r="Z30" s="34">
        <f>HLOOKUP(Z$9,'[1]Aloc Total'!$D$5:$BF$39,$A30,0)</f>
        <v>145.88523632895544</v>
      </c>
      <c r="AA30" s="34">
        <f>HLOOKUP(AA$9,'[1]Aloc Total'!$D$5:$BF$39,$A30,0)</f>
        <v>3.8483076015478881</v>
      </c>
      <c r="AB30" s="34">
        <f>HLOOKUP(AB$9,'[1]Aloc Total'!$D$5:$BF$39,$A30,0)</f>
        <v>387.09323988821137</v>
      </c>
      <c r="AC30" s="34">
        <f>HLOOKUP(AC$9,'[1]Aloc Total'!$D$5:$BF$39,$A30,0)</f>
        <v>1099.42496568364</v>
      </c>
      <c r="AD30" s="34">
        <f>HLOOKUP(AD$9,'[1]Aloc Total'!$D$5:$BF$39,$A30,0)</f>
        <v>2203.9671656714745</v>
      </c>
      <c r="AE30" s="34">
        <f>HLOOKUP(AE$9,'[1]Aloc Total'!$D$5:$BF$39,$A30,0)</f>
        <v>0</v>
      </c>
      <c r="AF30" s="34">
        <f>HLOOKUP(AF$9,'[1]Aloc Total'!$D$5:$BF$39,$A30,0)</f>
        <v>477.5</v>
      </c>
      <c r="AG30" s="34">
        <f>HLOOKUP(AG$9,'[1]Aloc Total'!$D$5:$BF$39,$A30,0)</f>
        <v>298.19654610525561</v>
      </c>
      <c r="AH30" s="34">
        <f>HLOOKUP(AH$9,'[1]Aloc Total'!$D$5:$BF$39,$A30,0)</f>
        <v>4998.7640690909766</v>
      </c>
      <c r="AI30" s="34">
        <f>HLOOKUP(AI$9,'[1]Aloc Total'!$D$5:$BF$39,$A30,0)</f>
        <v>240.30306020460628</v>
      </c>
      <c r="AJ30" s="34">
        <f>HLOOKUP(AJ$9,'[1]Aloc Total'!$D$5:$BF$39,$A30,0)</f>
        <v>630.05214076099946</v>
      </c>
      <c r="AK30" s="34">
        <f>HLOOKUP(AK$9,'[1]Aloc Total'!$D$5:$BF$39,$A30,0)</f>
        <v>0</v>
      </c>
      <c r="AL30" s="34">
        <f>HLOOKUP(AL$9,'[1]Aloc Total'!$D$5:$BF$39,$A30,0)</f>
        <v>103.04734838680602</v>
      </c>
      <c r="AM30" s="34">
        <f>HLOOKUP(AM$9,'[1]Aloc Total'!$D$5:$BF$39,$A30,0)</f>
        <v>450.52646495530456</v>
      </c>
      <c r="AN30" s="34">
        <f>HLOOKUP(AN$9,'[1]Aloc Total'!$D$5:$BF$39,$A30,0)</f>
        <v>166.97222427676408</v>
      </c>
      <c r="AO30" s="34">
        <f>HLOOKUP(AO$9,'[1]Aloc Total'!$D$5:$BF$39,$A30,0)</f>
        <v>27.046893158707967</v>
      </c>
      <c r="AP30" s="34">
        <f>HLOOKUP(AP$9,'[1]Aloc Total'!$D$5:$BF$39,$A30,0)</f>
        <v>244.22968194431749</v>
      </c>
      <c r="AQ30" s="34">
        <f>HLOOKUP(AQ$9,'[1]Aloc Total'!$D$5:$BF$39,$A30,0)</f>
        <v>70.508158142718685</v>
      </c>
      <c r="AR30" s="34">
        <f>HLOOKUP(AR$9,'[1]Aloc Total'!$D$5:$BF$39,$A30,0)</f>
        <v>23.494503685696213</v>
      </c>
      <c r="AS30" s="34">
        <f>HLOOKUP(AS$9,'[1]Aloc Total'!$D$5:$BF$39,$A30,0)</f>
        <v>234.19650613440032</v>
      </c>
      <c r="AT30" s="34">
        <f>HLOOKUP(AT$9,'[1]Aloc Total'!$D$5:$BF$39,$A30,0)</f>
        <v>258.90703392957283</v>
      </c>
      <c r="AU30" s="34">
        <f>HLOOKUP(AU$9,'[1]Aloc Total'!$D$5:$BF$39,$A30,0)</f>
        <v>131.85069856106796</v>
      </c>
      <c r="AV30" s="34">
        <f>HLOOKUP(AV$9,'[1]Aloc Total'!$D$5:$BF$39,$A30,0)</f>
        <v>7.9993887756530251</v>
      </c>
      <c r="AW30" s="34">
        <f>HLOOKUP(AW$9,'[1]Aloc Total'!$D$5:$BF$39,$A30,0)</f>
        <v>179.51429521047552</v>
      </c>
      <c r="AX30" s="34">
        <f>HLOOKUP(AX$9,'[1]Aloc Total'!$D$5:$BF$39,$A30,0)</f>
        <v>343.64929686815344</v>
      </c>
      <c r="AY30" s="34">
        <f>HLOOKUP(AY$9,'[1]Aloc Total'!$D$5:$BF$39,$A30,0)</f>
        <v>838.35219366139427</v>
      </c>
      <c r="AZ30" s="34">
        <f>HLOOKUP(AZ$9,'[1]Aloc Total'!$D$5:$BF$39,$A30,0)</f>
        <v>918.33526065595242</v>
      </c>
      <c r="BA30" s="19">
        <f t="shared" si="0"/>
        <v>21327.584005215071</v>
      </c>
    </row>
    <row r="31" spans="1:60">
      <c r="A31" s="42">
        <v>25</v>
      </c>
      <c r="B31" s="18">
        <f t="shared" si="1"/>
        <v>45829</v>
      </c>
      <c r="C31" s="19">
        <f>HLOOKUP(C$9,'[1]Aloc Total'!$D$5:$BF$39,$A31,0)</f>
        <v>0</v>
      </c>
      <c r="D31" s="19">
        <f>HLOOKUP(D$9,'[1]Aloc Total'!$D$5:$BF$39,$A31,0)</f>
        <v>47.846074675691199</v>
      </c>
      <c r="E31" s="19">
        <f>HLOOKUP(E$9,'[1]Aloc Total'!$D$5:$BF$39,$A31,0)</f>
        <v>0</v>
      </c>
      <c r="F31" s="19">
        <f>HLOOKUP(F$9,'[1]Aloc Total'!$D$5:$BF$39,$A31,0)</f>
        <v>372.74881394998391</v>
      </c>
      <c r="G31" s="19">
        <f>HLOOKUP(G$9,'[1]Aloc Total'!$D$5:$BF$39,$A31,0)</f>
        <v>0</v>
      </c>
      <c r="H31" s="19">
        <f>HLOOKUP(H$9,'[1]Aloc Total'!$D$5:$BF$39,$A31,0)</f>
        <v>30.949030484251335</v>
      </c>
      <c r="I31" s="19">
        <f>HLOOKUP(I$9,'[1]Aloc Total'!$D$5:$BF$39,$A31,0)</f>
        <v>49.286292524627036</v>
      </c>
      <c r="J31" s="19">
        <f>HLOOKUP(J$9,'[1]Aloc Total'!$D$5:$BF$39,$A31,0)</f>
        <v>181.73302650764717</v>
      </c>
      <c r="K31" s="19">
        <f>HLOOKUP(K$9,'[1]Aloc Total'!$D$5:$BF$39,$A31,0)</f>
        <v>56.178867566959013</v>
      </c>
      <c r="L31" s="19">
        <f>HLOOKUP(L$9,'[1]Aloc Total'!$D$5:$BF$39,$A31,0)</f>
        <v>182.49408649827132</v>
      </c>
      <c r="M31" s="19">
        <f>HLOOKUP(M$9,'[1]Aloc Total'!$D$5:$BF$39,$A31,0)</f>
        <v>253.36697572010473</v>
      </c>
      <c r="N31" s="19">
        <f>HLOOKUP(N$9,'[1]Aloc Total'!$D$5:$BF$39,$A31,0)</f>
        <v>1455.5082590433003</v>
      </c>
      <c r="O31" s="19">
        <f>HLOOKUP(O$9,'[1]Aloc Total'!$D$5:$BF$39,$A31,0)</f>
        <v>1103.9890475959839</v>
      </c>
      <c r="P31" s="19">
        <f>HLOOKUP(P$9,'[1]Aloc Total'!$D$5:$BF$39,$A31,0)</f>
        <v>280.10783989321368</v>
      </c>
      <c r="Q31" s="19">
        <f>HLOOKUP(Q$9,'[1]Aloc Total'!$D$5:$BF$39,$A31,0)</f>
        <v>749.53625594895925</v>
      </c>
      <c r="R31" s="19">
        <f>HLOOKUP(R$9,'[1]Aloc Total'!$D$5:$BF$39,$A31,0)</f>
        <v>477.72557327012987</v>
      </c>
      <c r="S31" s="19">
        <f>HLOOKUP(S$9,'[1]Aloc Total'!$D$5:$BF$39,$A31,0)</f>
        <v>404.45937820415264</v>
      </c>
      <c r="T31" s="19">
        <f>HLOOKUP(T$9,'[1]Aloc Total'!$D$5:$BF$39,$A31,0)</f>
        <v>207.04552125493797</v>
      </c>
      <c r="U31" s="19">
        <f>HLOOKUP(U$9,'[1]Aloc Total'!$D$5:$BF$39,$A31,0)</f>
        <v>0</v>
      </c>
      <c r="V31" s="19">
        <f>HLOOKUP(V$9,'[1]Aloc Total'!$D$5:$BF$39,$A31,0)</f>
        <v>20.445732138060887</v>
      </c>
      <c r="W31" s="19">
        <f>HLOOKUP(W$9,'[1]Aloc Total'!$D$5:$BF$39,$A31,0)</f>
        <v>9.9240208728825205</v>
      </c>
      <c r="X31" s="19">
        <f>HLOOKUP(X$9,'[1]Aloc Total'!$D$5:$BF$39,$A31,0)</f>
        <v>243.66071124156045</v>
      </c>
      <c r="Y31" s="19">
        <f>HLOOKUP(Y$9,'[1]Aloc Total'!$D$5:$BF$39,$A31,0)</f>
        <v>360.97308575458817</v>
      </c>
      <c r="Z31" s="19">
        <f>HLOOKUP(Z$9,'[1]Aloc Total'!$D$5:$BF$39,$A31,0)</f>
        <v>144.19289087642844</v>
      </c>
      <c r="AA31" s="19">
        <f>HLOOKUP(AA$9,'[1]Aloc Total'!$D$5:$BF$39,$A31,0)</f>
        <v>1.9330510424069327</v>
      </c>
      <c r="AB31" s="19">
        <f>HLOOKUP(AB$9,'[1]Aloc Total'!$D$5:$BF$39,$A31,0)</f>
        <v>358.78841815112196</v>
      </c>
      <c r="AC31" s="19">
        <f>HLOOKUP(AC$9,'[1]Aloc Total'!$D$5:$BF$39,$A31,0)</f>
        <v>1047.4146455358546</v>
      </c>
      <c r="AD31" s="19">
        <f>HLOOKUP(AD$9,'[1]Aloc Total'!$D$5:$BF$39,$A31,0)</f>
        <v>2068.0644437956294</v>
      </c>
      <c r="AE31" s="19">
        <f>HLOOKUP(AE$9,'[1]Aloc Total'!$D$5:$BF$39,$A31,0)</f>
        <v>0</v>
      </c>
      <c r="AF31" s="19">
        <f>HLOOKUP(AF$9,'[1]Aloc Total'!$D$5:$BF$39,$A31,0)</f>
        <v>487.5</v>
      </c>
      <c r="AG31" s="19">
        <f>HLOOKUP(AG$9,'[1]Aloc Total'!$D$5:$BF$39,$A31,0)</f>
        <v>264.57778428975956</v>
      </c>
      <c r="AH31" s="19">
        <f>HLOOKUP(AH$9,'[1]Aloc Total'!$D$5:$BF$39,$A31,0)</f>
        <v>4020.8228063298934</v>
      </c>
      <c r="AI31" s="19">
        <f>HLOOKUP(AI$9,'[1]Aloc Total'!$D$5:$BF$39,$A31,0)</f>
        <v>231.15811196981278</v>
      </c>
      <c r="AJ31" s="19">
        <f>HLOOKUP(AJ$9,'[1]Aloc Total'!$D$5:$BF$39,$A31,0)</f>
        <v>584.68389634825348</v>
      </c>
      <c r="AK31" s="19">
        <f>HLOOKUP(AK$9,'[1]Aloc Total'!$D$5:$BF$39,$A31,0)</f>
        <v>0</v>
      </c>
      <c r="AL31" s="19">
        <f>HLOOKUP(AL$9,'[1]Aloc Total'!$D$5:$BF$39,$A31,0)</f>
        <v>59.794266683455675</v>
      </c>
      <c r="AM31" s="19">
        <f>HLOOKUP(AM$9,'[1]Aloc Total'!$D$5:$BF$39,$A31,0)</f>
        <v>386.95468782132002</v>
      </c>
      <c r="AN31" s="19">
        <f>HLOOKUP(AN$9,'[1]Aloc Total'!$D$5:$BF$39,$A31,0)</f>
        <v>89.253270164190667</v>
      </c>
      <c r="AO31" s="19">
        <f>HLOOKUP(AO$9,'[1]Aloc Total'!$D$5:$BF$39,$A31,0)</f>
        <v>15.953055289343819</v>
      </c>
      <c r="AP31" s="19">
        <f>HLOOKUP(AP$9,'[1]Aloc Total'!$D$5:$BF$39,$A31,0)</f>
        <v>247.02126591585974</v>
      </c>
      <c r="AQ31" s="19">
        <f>HLOOKUP(AQ$9,'[1]Aloc Total'!$D$5:$BF$39,$A31,0)</f>
        <v>62.01567503603475</v>
      </c>
      <c r="AR31" s="19">
        <f>HLOOKUP(AR$9,'[1]Aloc Total'!$D$5:$BF$39,$A31,0)</f>
        <v>19.87739102318929</v>
      </c>
      <c r="AS31" s="19">
        <f>HLOOKUP(AS$9,'[1]Aloc Total'!$D$5:$BF$39,$A31,0)</f>
        <v>227.18959106919732</v>
      </c>
      <c r="AT31" s="19">
        <f>HLOOKUP(AT$9,'[1]Aloc Total'!$D$5:$BF$39,$A31,0)</f>
        <v>265.72782606077783</v>
      </c>
      <c r="AU31" s="19">
        <f>HLOOKUP(AU$9,'[1]Aloc Total'!$D$5:$BF$39,$A31,0)</f>
        <v>82.440566890207663</v>
      </c>
      <c r="AV31" s="19">
        <f>HLOOKUP(AV$9,'[1]Aloc Total'!$D$5:$BF$39,$A31,0)</f>
        <v>4.8334912284882874</v>
      </c>
      <c r="AW31" s="19">
        <f>HLOOKUP(AW$9,'[1]Aloc Total'!$D$5:$BF$39,$A31,0)</f>
        <v>171.13928001364209</v>
      </c>
      <c r="AX31" s="19">
        <f>HLOOKUP(AX$9,'[1]Aloc Total'!$D$5:$BF$39,$A31,0)</f>
        <v>335.40602821084519</v>
      </c>
      <c r="AY31" s="19">
        <f>HLOOKUP(AY$9,'[1]Aloc Total'!$D$5:$BF$39,$A31,0)</f>
        <v>835.31036696274509</v>
      </c>
      <c r="AZ31" s="19">
        <f>HLOOKUP(AZ$9,'[1]Aloc Total'!$D$5:$BF$39,$A31,0)</f>
        <v>798.62542579617116</v>
      </c>
      <c r="BA31" s="19">
        <f t="shared" si="0"/>
        <v>19298.656829649932</v>
      </c>
      <c r="BB31" s="1"/>
      <c r="BC31" s="1"/>
      <c r="BD31" s="1"/>
      <c r="BE31" s="1"/>
      <c r="BF31" s="1"/>
      <c r="BG31" s="1"/>
      <c r="BH31" s="1"/>
    </row>
    <row r="32" spans="1:60" s="38" customFormat="1">
      <c r="A32" s="41">
        <v>26</v>
      </c>
      <c r="B32" s="35">
        <f t="shared" si="1"/>
        <v>45830</v>
      </c>
      <c r="C32" s="34">
        <f>HLOOKUP(C$9,'[1]Aloc Total'!$D$5:$BF$39,$A32,0)</f>
        <v>0</v>
      </c>
      <c r="D32" s="34">
        <f>HLOOKUP(D$9,'[1]Aloc Total'!$D$5:$BF$39,$A32,0)</f>
        <v>51.826422847844889</v>
      </c>
      <c r="E32" s="34">
        <f>HLOOKUP(E$9,'[1]Aloc Total'!$D$5:$BF$39,$A32,0)</f>
        <v>0</v>
      </c>
      <c r="F32" s="34">
        <f>HLOOKUP(F$9,'[1]Aloc Total'!$D$5:$BF$39,$A32,0)</f>
        <v>383.59156324353057</v>
      </c>
      <c r="G32" s="34">
        <f>HLOOKUP(G$9,'[1]Aloc Total'!$D$5:$BF$39,$A32,0)</f>
        <v>0</v>
      </c>
      <c r="H32" s="34">
        <f>HLOOKUP(H$9,'[1]Aloc Total'!$D$5:$BF$39,$A32,0)</f>
        <v>38.7821432898062</v>
      </c>
      <c r="I32" s="34">
        <f>HLOOKUP(I$9,'[1]Aloc Total'!$D$5:$BF$39,$A32,0)</f>
        <v>38.995255960784483</v>
      </c>
      <c r="J32" s="34">
        <f>HLOOKUP(J$9,'[1]Aloc Total'!$D$5:$BF$39,$A32,0)</f>
        <v>188.15977691276424</v>
      </c>
      <c r="K32" s="34">
        <f>HLOOKUP(K$9,'[1]Aloc Total'!$D$5:$BF$39,$A32,0)</f>
        <v>58.979659257975243</v>
      </c>
      <c r="L32" s="34">
        <f>HLOOKUP(L$9,'[1]Aloc Total'!$D$5:$BF$39,$A32,0)</f>
        <v>160.82696166355319</v>
      </c>
      <c r="M32" s="34">
        <f>HLOOKUP(M$9,'[1]Aloc Total'!$D$5:$BF$39,$A32,0)</f>
        <v>230.28550096228963</v>
      </c>
      <c r="N32" s="34">
        <f>HLOOKUP(N$9,'[1]Aloc Total'!$D$5:$BF$39,$A32,0)</f>
        <v>1436.4547577241815</v>
      </c>
      <c r="O32" s="34">
        <f>HLOOKUP(O$9,'[1]Aloc Total'!$D$5:$BF$39,$A32,0)</f>
        <v>1117.2389502171845</v>
      </c>
      <c r="P32" s="34">
        <f>HLOOKUP(P$9,'[1]Aloc Total'!$D$5:$BF$39,$A32,0)</f>
        <v>147.62209124566155</v>
      </c>
      <c r="Q32" s="34">
        <f>HLOOKUP(Q$9,'[1]Aloc Total'!$D$5:$BF$39,$A32,0)</f>
        <v>720.34467133365536</v>
      </c>
      <c r="R32" s="34">
        <f>HLOOKUP(R$9,'[1]Aloc Total'!$D$5:$BF$39,$A32,0)</f>
        <v>436.52119008919021</v>
      </c>
      <c r="S32" s="34">
        <f>HLOOKUP(S$9,'[1]Aloc Total'!$D$5:$BF$39,$A32,0)</f>
        <v>365.01248516876183</v>
      </c>
      <c r="T32" s="34">
        <f>HLOOKUP(T$9,'[1]Aloc Total'!$D$5:$BF$39,$A32,0)</f>
        <v>137.62468417729698</v>
      </c>
      <c r="U32" s="34">
        <f>HLOOKUP(U$9,'[1]Aloc Total'!$D$5:$BF$39,$A32,0)</f>
        <v>0</v>
      </c>
      <c r="V32" s="34">
        <f>HLOOKUP(V$9,'[1]Aloc Total'!$D$5:$BF$39,$A32,0)</f>
        <v>12.704521014710695</v>
      </c>
      <c r="W32" s="34">
        <f>HLOOKUP(W$9,'[1]Aloc Total'!$D$5:$BF$39,$A32,0)</f>
        <v>0</v>
      </c>
      <c r="X32" s="34">
        <f>HLOOKUP(X$9,'[1]Aloc Total'!$D$5:$BF$39,$A32,0)</f>
        <v>226.91021768460229</v>
      </c>
      <c r="Y32" s="34">
        <f>HLOOKUP(Y$9,'[1]Aloc Total'!$D$5:$BF$39,$A32,0)</f>
        <v>341.53401596190935</v>
      </c>
      <c r="Z32" s="34">
        <f>HLOOKUP(Z$9,'[1]Aloc Total'!$D$5:$BF$39,$A32,0)</f>
        <v>144.26991785117968</v>
      </c>
      <c r="AA32" s="34">
        <f>HLOOKUP(AA$9,'[1]Aloc Total'!$D$5:$BF$39,$A32,0)</f>
        <v>2.5554054094266183</v>
      </c>
      <c r="AB32" s="34">
        <f>HLOOKUP(AB$9,'[1]Aloc Total'!$D$5:$BF$39,$A32,0)</f>
        <v>356.63276137300181</v>
      </c>
      <c r="AC32" s="34">
        <f>HLOOKUP(AC$9,'[1]Aloc Total'!$D$5:$BF$39,$A32,0)</f>
        <v>1040.4016289772242</v>
      </c>
      <c r="AD32" s="34">
        <f>HLOOKUP(AD$9,'[1]Aloc Total'!$D$5:$BF$39,$A32,0)</f>
        <v>2122.0376395169837</v>
      </c>
      <c r="AE32" s="34">
        <f>HLOOKUP(AE$9,'[1]Aloc Total'!$D$5:$BF$39,$A32,0)</f>
        <v>0</v>
      </c>
      <c r="AF32" s="34">
        <f>HLOOKUP(AF$9,'[1]Aloc Total'!$D$5:$BF$39,$A32,0)</f>
        <v>425</v>
      </c>
      <c r="AG32" s="34">
        <f>HLOOKUP(AG$9,'[1]Aloc Total'!$D$5:$BF$39,$A32,0)</f>
        <v>257.42569781245214</v>
      </c>
      <c r="AH32" s="34">
        <f>HLOOKUP(AH$9,'[1]Aloc Total'!$D$5:$BF$39,$A32,0)</f>
        <v>3559.8162775960081</v>
      </c>
      <c r="AI32" s="34">
        <f>HLOOKUP(AI$9,'[1]Aloc Total'!$D$5:$BF$39,$A32,0)</f>
        <v>199.97949773926075</v>
      </c>
      <c r="AJ32" s="34">
        <f>HLOOKUP(AJ$9,'[1]Aloc Total'!$D$5:$BF$39,$A32,0)</f>
        <v>570.89868570412466</v>
      </c>
      <c r="AK32" s="34">
        <f>HLOOKUP(AK$9,'[1]Aloc Total'!$D$5:$BF$39,$A32,0)</f>
        <v>0</v>
      </c>
      <c r="AL32" s="34">
        <f>HLOOKUP(AL$9,'[1]Aloc Total'!$D$5:$BF$39,$A32,0)</f>
        <v>55.872171783852096</v>
      </c>
      <c r="AM32" s="34">
        <f>HLOOKUP(AM$9,'[1]Aloc Total'!$D$5:$BF$39,$A32,0)</f>
        <v>370.30205396312107</v>
      </c>
      <c r="AN32" s="34">
        <f>HLOOKUP(AN$9,'[1]Aloc Total'!$D$5:$BF$39,$A32,0)</f>
        <v>74.268379549623617</v>
      </c>
      <c r="AO32" s="34">
        <f>HLOOKUP(AO$9,'[1]Aloc Total'!$D$5:$BF$39,$A32,0)</f>
        <v>8.9738635375697484</v>
      </c>
      <c r="AP32" s="34">
        <f>HLOOKUP(AP$9,'[1]Aloc Total'!$D$5:$BF$39,$A32,0)</f>
        <v>232.81995898952715</v>
      </c>
      <c r="AQ32" s="34">
        <f>HLOOKUP(AQ$9,'[1]Aloc Total'!$D$5:$BF$39,$A32,0)</f>
        <v>47.371783214058347</v>
      </c>
      <c r="AR32" s="34">
        <f>HLOOKUP(AR$9,'[1]Aloc Total'!$D$5:$BF$39,$A32,0)</f>
        <v>20.306399473339077</v>
      </c>
      <c r="AS32" s="34">
        <f>HLOOKUP(AS$9,'[1]Aloc Total'!$D$5:$BF$39,$A32,0)</f>
        <v>233.60156204279647</v>
      </c>
      <c r="AT32" s="34">
        <f>HLOOKUP(AT$9,'[1]Aloc Total'!$D$5:$BF$39,$A32,0)</f>
        <v>278.86370512028265</v>
      </c>
      <c r="AU32" s="34">
        <f>HLOOKUP(AU$9,'[1]Aloc Total'!$D$5:$BF$39,$A32,0)</f>
        <v>58.658074639553895</v>
      </c>
      <c r="AV32" s="34">
        <f>HLOOKUP(AV$9,'[1]Aloc Total'!$D$5:$BF$39,$A32,0)</f>
        <v>2.3703094127557534</v>
      </c>
      <c r="AW32" s="34">
        <f>HLOOKUP(AW$9,'[1]Aloc Total'!$D$5:$BF$39,$A32,0)</f>
        <v>165.38837996568512</v>
      </c>
      <c r="AX32" s="34">
        <f>HLOOKUP(AX$9,'[1]Aloc Total'!$D$5:$BF$39,$A32,0)</f>
        <v>328.96492633848544</v>
      </c>
      <c r="AY32" s="34">
        <f>HLOOKUP(AY$9,'[1]Aloc Total'!$D$5:$BF$39,$A32,0)</f>
        <v>902.07546655652459</v>
      </c>
      <c r="AZ32" s="34">
        <f>HLOOKUP(AZ$9,'[1]Aloc Total'!$D$5:$BF$39,$A32,0)</f>
        <v>611.91889256657089</v>
      </c>
      <c r="BA32" s="19">
        <f t="shared" si="0"/>
        <v>18164.188307889111</v>
      </c>
    </row>
    <row r="33" spans="1:60">
      <c r="A33" s="41">
        <v>27</v>
      </c>
      <c r="B33" s="18">
        <f t="shared" si="1"/>
        <v>45831</v>
      </c>
      <c r="C33" s="19">
        <f>HLOOKUP(C$9,'[1]Aloc Total'!$D$5:$BF$39,$A33,0)</f>
        <v>0</v>
      </c>
      <c r="D33" s="19">
        <f>HLOOKUP(D$9,'[1]Aloc Total'!$D$5:$BF$39,$A33,0)</f>
        <v>76.742559784510178</v>
      </c>
      <c r="E33" s="19">
        <f>HLOOKUP(E$9,'[1]Aloc Total'!$D$5:$BF$39,$A33,0)</f>
        <v>0</v>
      </c>
      <c r="F33" s="19">
        <f>HLOOKUP(F$9,'[1]Aloc Total'!$D$5:$BF$39,$A33,0)</f>
        <v>410.17038806231665</v>
      </c>
      <c r="G33" s="19">
        <f>HLOOKUP(G$9,'[1]Aloc Total'!$D$5:$BF$39,$A33,0)</f>
        <v>0.29693246606317553</v>
      </c>
      <c r="H33" s="19">
        <f>HLOOKUP(H$9,'[1]Aloc Total'!$D$5:$BF$39,$A33,0)</f>
        <v>27.877671489378677</v>
      </c>
      <c r="I33" s="19">
        <f>HLOOKUP(I$9,'[1]Aloc Total'!$D$5:$BF$39,$A33,0)</f>
        <v>57.922872682585108</v>
      </c>
      <c r="J33" s="19">
        <f>HLOOKUP(J$9,'[1]Aloc Total'!$D$5:$BF$39,$A33,0)</f>
        <v>167.6096829088724</v>
      </c>
      <c r="K33" s="19">
        <f>HLOOKUP(K$9,'[1]Aloc Total'!$D$5:$BF$39,$A33,0)</f>
        <v>14.161148950574709</v>
      </c>
      <c r="L33" s="19">
        <f>HLOOKUP(L$9,'[1]Aloc Total'!$D$5:$BF$39,$A33,0)</f>
        <v>139.71946225983203</v>
      </c>
      <c r="M33" s="19">
        <f>HLOOKUP(M$9,'[1]Aloc Total'!$D$5:$BF$39,$A33,0)</f>
        <v>265.88032833148969</v>
      </c>
      <c r="N33" s="19">
        <f>HLOOKUP(N$9,'[1]Aloc Total'!$D$5:$BF$39,$A33,0)</f>
        <v>1411.7532544752453</v>
      </c>
      <c r="O33" s="19">
        <f>HLOOKUP(O$9,'[1]Aloc Total'!$D$5:$BF$39,$A33,0)</f>
        <v>1124.3630673787445</v>
      </c>
      <c r="P33" s="19">
        <f>HLOOKUP(P$9,'[1]Aloc Total'!$D$5:$BF$39,$A33,0)</f>
        <v>234.68967834291931</v>
      </c>
      <c r="Q33" s="19">
        <f>HLOOKUP(Q$9,'[1]Aloc Total'!$D$5:$BF$39,$A33,0)</f>
        <v>806.60974800691088</v>
      </c>
      <c r="R33" s="19">
        <f>HLOOKUP(R$9,'[1]Aloc Total'!$D$5:$BF$39,$A33,0)</f>
        <v>540.96228520591251</v>
      </c>
      <c r="S33" s="19">
        <f>HLOOKUP(S$9,'[1]Aloc Total'!$D$5:$BF$39,$A33,0)</f>
        <v>319.36520434905424</v>
      </c>
      <c r="T33" s="19">
        <f>HLOOKUP(T$9,'[1]Aloc Total'!$D$5:$BF$39,$A33,0)</f>
        <v>254.0698759179725</v>
      </c>
      <c r="U33" s="19">
        <f>HLOOKUP(U$9,'[1]Aloc Total'!$D$5:$BF$39,$A33,0)</f>
        <v>108.93198357125463</v>
      </c>
      <c r="V33" s="19">
        <f>HLOOKUP(V$9,'[1]Aloc Total'!$D$5:$BF$39,$A33,0)</f>
        <v>40.897264741558395</v>
      </c>
      <c r="W33" s="19">
        <f>HLOOKUP(W$9,'[1]Aloc Total'!$D$5:$BF$39,$A33,0)</f>
        <v>10.212507183561582</v>
      </c>
      <c r="X33" s="19">
        <f>HLOOKUP(X$9,'[1]Aloc Total'!$D$5:$BF$39,$A33,0)</f>
        <v>268.64739287750456</v>
      </c>
      <c r="Y33" s="19">
        <f>HLOOKUP(Y$9,'[1]Aloc Total'!$D$5:$BF$39,$A33,0)</f>
        <v>446.0575008232093</v>
      </c>
      <c r="Z33" s="19">
        <f>HLOOKUP(Z$9,'[1]Aloc Total'!$D$5:$BF$39,$A33,0)</f>
        <v>149.60739620599645</v>
      </c>
      <c r="AA33" s="19">
        <f>HLOOKUP(AA$9,'[1]Aloc Total'!$D$5:$BF$39,$A33,0)</f>
        <v>5.8738039405151108</v>
      </c>
      <c r="AB33" s="19">
        <f>HLOOKUP(AB$9,'[1]Aloc Total'!$D$5:$BF$39,$A33,0)</f>
        <v>131.61487000531525</v>
      </c>
      <c r="AC33" s="19">
        <f>HLOOKUP(AC$9,'[1]Aloc Total'!$D$5:$BF$39,$A33,0)</f>
        <v>1015.2045337351472</v>
      </c>
      <c r="AD33" s="19">
        <f>HLOOKUP(AD$9,'[1]Aloc Total'!$D$5:$BF$39,$A33,0)</f>
        <v>2193.6911703737196</v>
      </c>
      <c r="AE33" s="19">
        <f>HLOOKUP(AE$9,'[1]Aloc Total'!$D$5:$BF$39,$A33,0)</f>
        <v>0</v>
      </c>
      <c r="AF33" s="19">
        <f>HLOOKUP(AF$9,'[1]Aloc Total'!$D$5:$BF$39,$A33,0)</f>
        <v>425</v>
      </c>
      <c r="AG33" s="19">
        <f>HLOOKUP(AG$9,'[1]Aloc Total'!$D$5:$BF$39,$A33,0)</f>
        <v>270.82767751985745</v>
      </c>
      <c r="AH33" s="19">
        <f>HLOOKUP(AH$9,'[1]Aloc Total'!$D$5:$BF$39,$A33,0)</f>
        <v>4948.2362140828282</v>
      </c>
      <c r="AI33" s="19">
        <f>HLOOKUP(AI$9,'[1]Aloc Total'!$D$5:$BF$39,$A33,0)</f>
        <v>247.25807438755788</v>
      </c>
      <c r="AJ33" s="19">
        <f>HLOOKUP(AJ$9,'[1]Aloc Total'!$D$5:$BF$39,$A33,0)</f>
        <v>782.42107084414556</v>
      </c>
      <c r="AK33" s="19">
        <f>HLOOKUP(AK$9,'[1]Aloc Total'!$D$5:$BF$39,$A33,0)</f>
        <v>1849.0001111463218</v>
      </c>
      <c r="AL33" s="19">
        <f>HLOOKUP(AL$9,'[1]Aloc Total'!$D$5:$BF$39,$A33,0)</f>
        <v>151.64959325834559</v>
      </c>
      <c r="AM33" s="19">
        <f>HLOOKUP(AM$9,'[1]Aloc Total'!$D$5:$BF$39,$A33,0)</f>
        <v>472.95146959109269</v>
      </c>
      <c r="AN33" s="19">
        <f>HLOOKUP(AN$9,'[1]Aloc Total'!$D$5:$BF$39,$A33,0)</f>
        <v>224.02641743797327</v>
      </c>
      <c r="AO33" s="19">
        <f>HLOOKUP(AO$9,'[1]Aloc Total'!$D$5:$BF$39,$A33,0)</f>
        <v>29.965258195774567</v>
      </c>
      <c r="AP33" s="19">
        <f>HLOOKUP(AP$9,'[1]Aloc Total'!$D$5:$BF$39,$A33,0)</f>
        <v>226.54061836441247</v>
      </c>
      <c r="AQ33" s="19">
        <f>HLOOKUP(AQ$9,'[1]Aloc Total'!$D$5:$BF$39,$A33,0)</f>
        <v>69.639613573244603</v>
      </c>
      <c r="AR33" s="19">
        <f>HLOOKUP(AR$9,'[1]Aloc Total'!$D$5:$BF$39,$A33,0)</f>
        <v>26.233482607008021</v>
      </c>
      <c r="AS33" s="19">
        <f>HLOOKUP(AS$9,'[1]Aloc Total'!$D$5:$BF$39,$A33,0)</f>
        <v>242.08879719868372</v>
      </c>
      <c r="AT33" s="19">
        <f>HLOOKUP(AT$9,'[1]Aloc Total'!$D$5:$BF$39,$A33,0)</f>
        <v>286.94273551687155</v>
      </c>
      <c r="AU33" s="19">
        <f>HLOOKUP(AU$9,'[1]Aloc Total'!$D$5:$BF$39,$A33,0)</f>
        <v>188.42391990022887</v>
      </c>
      <c r="AV33" s="19">
        <f>HLOOKUP(AV$9,'[1]Aloc Total'!$D$5:$BF$39,$A33,0)</f>
        <v>7.8327260184988114</v>
      </c>
      <c r="AW33" s="19">
        <f>HLOOKUP(AW$9,'[1]Aloc Total'!$D$5:$BF$39,$A33,0)</f>
        <v>176.55936340877031</v>
      </c>
      <c r="AX33" s="19">
        <f>HLOOKUP(AX$9,'[1]Aloc Total'!$D$5:$BF$39,$A33,0)</f>
        <v>368.92021176564515</v>
      </c>
      <c r="AY33" s="19">
        <f>HLOOKUP(AY$9,'[1]Aloc Total'!$D$5:$BF$39,$A33,0)</f>
        <v>998.78422284660621</v>
      </c>
      <c r="AZ33" s="19">
        <f>HLOOKUP(AZ$9,'[1]Aloc Total'!$D$5:$BF$39,$A33,0)</f>
        <v>638.75199523866945</v>
      </c>
      <c r="BA33" s="19">
        <f t="shared" si="0"/>
        <v>22854.986156972696</v>
      </c>
      <c r="BB33" s="1"/>
      <c r="BC33" s="1"/>
      <c r="BD33" s="1"/>
      <c r="BE33" s="1"/>
      <c r="BF33" s="1"/>
      <c r="BG33" s="1"/>
      <c r="BH33" s="1"/>
    </row>
    <row r="34" spans="1:60" s="38" customFormat="1">
      <c r="A34" s="42">
        <v>28</v>
      </c>
      <c r="B34" s="35">
        <f t="shared" si="1"/>
        <v>45832</v>
      </c>
      <c r="C34" s="34">
        <f>HLOOKUP(C$9,'[1]Aloc Total'!$D$5:$BF$39,$A34,0)</f>
        <v>0</v>
      </c>
      <c r="D34" s="34">
        <f>HLOOKUP(D$9,'[1]Aloc Total'!$D$5:$BF$39,$A34,0)</f>
        <v>80.76755902114995</v>
      </c>
      <c r="E34" s="34">
        <f>HLOOKUP(E$9,'[1]Aloc Total'!$D$5:$BF$39,$A34,0)</f>
        <v>0</v>
      </c>
      <c r="F34" s="34">
        <f>HLOOKUP(F$9,'[1]Aloc Total'!$D$5:$BF$39,$A34,0)</f>
        <v>390.4485325106611</v>
      </c>
      <c r="G34" s="34">
        <f>HLOOKUP(G$9,'[1]Aloc Total'!$D$5:$BF$39,$A34,0)</f>
        <v>1.070839963531353</v>
      </c>
      <c r="H34" s="34">
        <f>HLOOKUP(H$9,'[1]Aloc Total'!$D$5:$BF$39,$A34,0)</f>
        <v>32.217346311055984</v>
      </c>
      <c r="I34" s="34">
        <f>HLOOKUP(I$9,'[1]Aloc Total'!$D$5:$BF$39,$A34,0)</f>
        <v>79.024959480249123</v>
      </c>
      <c r="J34" s="34">
        <f>HLOOKUP(J$9,'[1]Aloc Total'!$D$5:$BF$39,$A34,0)</f>
        <v>133.37167968123256</v>
      </c>
      <c r="K34" s="34">
        <f>HLOOKUP(K$9,'[1]Aloc Total'!$D$5:$BF$39,$A34,0)</f>
        <v>52.525964180269476</v>
      </c>
      <c r="L34" s="34">
        <f>HLOOKUP(L$9,'[1]Aloc Total'!$D$5:$BF$39,$A34,0)</f>
        <v>187.22485630129003</v>
      </c>
      <c r="M34" s="34">
        <f>HLOOKUP(M$9,'[1]Aloc Total'!$D$5:$BF$39,$A34,0)</f>
        <v>272.03387611753192</v>
      </c>
      <c r="N34" s="34">
        <f>HLOOKUP(N$9,'[1]Aloc Total'!$D$5:$BF$39,$A34,0)</f>
        <v>1439.3266584136413</v>
      </c>
      <c r="O34" s="34">
        <f>HLOOKUP(O$9,'[1]Aloc Total'!$D$5:$BF$39,$A34,0)</f>
        <v>1142.5624251468214</v>
      </c>
      <c r="P34" s="34">
        <f>HLOOKUP(P$9,'[1]Aloc Total'!$D$5:$BF$39,$A34,0)</f>
        <v>359.41192765173315</v>
      </c>
      <c r="Q34" s="34">
        <f>HLOOKUP(Q$9,'[1]Aloc Total'!$D$5:$BF$39,$A34,0)</f>
        <v>834.90031758887221</v>
      </c>
      <c r="R34" s="34">
        <f>HLOOKUP(R$9,'[1]Aloc Total'!$D$5:$BF$39,$A34,0)</f>
        <v>577.95661457203323</v>
      </c>
      <c r="S34" s="34">
        <f>HLOOKUP(S$9,'[1]Aloc Total'!$D$5:$BF$39,$A34,0)</f>
        <v>400.71656323347759</v>
      </c>
      <c r="T34" s="34">
        <f>HLOOKUP(T$9,'[1]Aloc Total'!$D$5:$BF$39,$A34,0)</f>
        <v>276.44785300612062</v>
      </c>
      <c r="U34" s="34">
        <f>HLOOKUP(U$9,'[1]Aloc Total'!$D$5:$BF$39,$A34,0)</f>
        <v>138.62093340445338</v>
      </c>
      <c r="V34" s="34">
        <f>HLOOKUP(V$9,'[1]Aloc Total'!$D$5:$BF$39,$A34,0)</f>
        <v>48.394958294527513</v>
      </c>
      <c r="W34" s="34">
        <f>HLOOKUP(W$9,'[1]Aloc Total'!$D$5:$BF$39,$A34,0)</f>
        <v>14.612941887389471</v>
      </c>
      <c r="X34" s="34">
        <f>HLOOKUP(X$9,'[1]Aloc Total'!$D$5:$BF$39,$A34,0)</f>
        <v>281.20941149309266</v>
      </c>
      <c r="Y34" s="34">
        <f>HLOOKUP(Y$9,'[1]Aloc Total'!$D$5:$BF$39,$A34,0)</f>
        <v>463.11429383253989</v>
      </c>
      <c r="Z34" s="34">
        <f>HLOOKUP(Z$9,'[1]Aloc Total'!$D$5:$BF$39,$A34,0)</f>
        <v>157.84517427252706</v>
      </c>
      <c r="AA34" s="34">
        <f>HLOOKUP(AA$9,'[1]Aloc Total'!$D$5:$BF$39,$A34,0)</f>
        <v>8.0006177655198094</v>
      </c>
      <c r="AB34" s="34">
        <f>HLOOKUP(AB$9,'[1]Aloc Total'!$D$5:$BF$39,$A34,0)</f>
        <v>1.2015223024906934E-2</v>
      </c>
      <c r="AC34" s="34">
        <f>HLOOKUP(AC$9,'[1]Aloc Total'!$D$5:$BF$39,$A34,0)</f>
        <v>1122.7428710531897</v>
      </c>
      <c r="AD34" s="34">
        <f>HLOOKUP(AD$9,'[1]Aloc Total'!$D$5:$BF$39,$A34,0)</f>
        <v>2285.3418979893904</v>
      </c>
      <c r="AE34" s="34">
        <f>HLOOKUP(AE$9,'[1]Aloc Total'!$D$5:$BF$39,$A34,0)</f>
        <v>0</v>
      </c>
      <c r="AF34" s="34">
        <f>HLOOKUP(AF$9,'[1]Aloc Total'!$D$5:$BF$39,$A34,0)</f>
        <v>25</v>
      </c>
      <c r="AG34" s="34">
        <f>HLOOKUP(AG$9,'[1]Aloc Total'!$D$5:$BF$39,$A34,0)</f>
        <v>245.8932656722279</v>
      </c>
      <c r="AH34" s="34">
        <f>HLOOKUP(AH$9,'[1]Aloc Total'!$D$5:$BF$39,$A34,0)</f>
        <v>3040.9911037100546</v>
      </c>
      <c r="AI34" s="34">
        <f>HLOOKUP(AI$9,'[1]Aloc Total'!$D$5:$BF$39,$A34,0)</f>
        <v>246.01968466775094</v>
      </c>
      <c r="AJ34" s="34">
        <f>HLOOKUP(AJ$9,'[1]Aloc Total'!$D$5:$BF$39,$A34,0)</f>
        <v>870.98759833842416</v>
      </c>
      <c r="AK34" s="34">
        <f>HLOOKUP(AK$9,'[1]Aloc Total'!$D$5:$BF$39,$A34,0)</f>
        <v>2106.4666837291193</v>
      </c>
      <c r="AL34" s="34">
        <f>HLOOKUP(AL$9,'[1]Aloc Total'!$D$5:$BF$39,$A34,0)</f>
        <v>163.93013271423101</v>
      </c>
      <c r="AM34" s="34">
        <f>HLOOKUP(AM$9,'[1]Aloc Total'!$D$5:$BF$39,$A34,0)</f>
        <v>451.02296032089703</v>
      </c>
      <c r="AN34" s="34">
        <f>HLOOKUP(AN$9,'[1]Aloc Total'!$D$5:$BF$39,$A34,0)</f>
        <v>244.16944519514527</v>
      </c>
      <c r="AO34" s="34">
        <f>HLOOKUP(AO$9,'[1]Aloc Total'!$D$5:$BF$39,$A34,0)</f>
        <v>33.262266260638555</v>
      </c>
      <c r="AP34" s="34">
        <f>HLOOKUP(AP$9,'[1]Aloc Total'!$D$5:$BF$39,$A34,0)</f>
        <v>238.54928828688531</v>
      </c>
      <c r="AQ34" s="34">
        <f>HLOOKUP(AQ$9,'[1]Aloc Total'!$D$5:$BF$39,$A34,0)</f>
        <v>78.040515193495793</v>
      </c>
      <c r="AR34" s="34">
        <f>HLOOKUP(AR$9,'[1]Aloc Total'!$D$5:$BF$39,$A34,0)</f>
        <v>24.793665136827528</v>
      </c>
      <c r="AS34" s="34">
        <f>HLOOKUP(AS$9,'[1]Aloc Total'!$D$5:$BF$39,$A34,0)</f>
        <v>243.739204082421</v>
      </c>
      <c r="AT34" s="34">
        <f>HLOOKUP(AT$9,'[1]Aloc Total'!$D$5:$BF$39,$A34,0)</f>
        <v>306.37987027513856</v>
      </c>
      <c r="AU34" s="34">
        <f>HLOOKUP(AU$9,'[1]Aloc Total'!$D$5:$BF$39,$A34,0)</f>
        <v>221.27914578395007</v>
      </c>
      <c r="AV34" s="34">
        <f>HLOOKUP(AV$9,'[1]Aloc Total'!$D$5:$BF$39,$A34,0)</f>
        <v>8.7862152503208986</v>
      </c>
      <c r="AW34" s="34">
        <f>HLOOKUP(AW$9,'[1]Aloc Total'!$D$5:$BF$39,$A34,0)</f>
        <v>183.90352440268973</v>
      </c>
      <c r="AX34" s="34">
        <f>HLOOKUP(AX$9,'[1]Aloc Total'!$D$5:$BF$39,$A34,0)</f>
        <v>398.96217215621635</v>
      </c>
      <c r="AY34" s="34">
        <f>HLOOKUP(AY$9,'[1]Aloc Total'!$D$5:$BF$39,$A34,0)</f>
        <v>1101.5266537914581</v>
      </c>
      <c r="AZ34" s="34">
        <f>HLOOKUP(AZ$9,'[1]Aloc Total'!$D$5:$BF$39,$A34,0)</f>
        <v>635.9948781812451</v>
      </c>
      <c r="BA34" s="19">
        <f t="shared" si="0"/>
        <v>21649.601361544464</v>
      </c>
    </row>
    <row r="35" spans="1:60">
      <c r="A35" s="41">
        <v>29</v>
      </c>
      <c r="B35" s="18">
        <f t="shared" si="1"/>
        <v>45833</v>
      </c>
      <c r="C35" s="19">
        <f>HLOOKUP(C$9,'[1]Aloc Total'!$D$5:$BF$39,$A35,0)</f>
        <v>0</v>
      </c>
      <c r="D35" s="19">
        <f>HLOOKUP(D$9,'[1]Aloc Total'!$D$5:$BF$39,$A35,0)</f>
        <v>99.189244011723815</v>
      </c>
      <c r="E35" s="19">
        <f>HLOOKUP(E$9,'[1]Aloc Total'!$D$5:$BF$39,$A35,0)</f>
        <v>0</v>
      </c>
      <c r="F35" s="19">
        <f>HLOOKUP(F$9,'[1]Aloc Total'!$D$5:$BF$39,$A35,0)</f>
        <v>440.20236437126096</v>
      </c>
      <c r="G35" s="19">
        <f>HLOOKUP(G$9,'[1]Aloc Total'!$D$5:$BF$39,$A35,0)</f>
        <v>15.767055431265824</v>
      </c>
      <c r="H35" s="19">
        <f>HLOOKUP(H$9,'[1]Aloc Total'!$D$5:$BF$39,$A35,0)</f>
        <v>50.344048239112247</v>
      </c>
      <c r="I35" s="19">
        <f>HLOOKUP(I$9,'[1]Aloc Total'!$D$5:$BF$39,$A35,0)</f>
        <v>69.534128663100347</v>
      </c>
      <c r="J35" s="19">
        <f>HLOOKUP(J$9,'[1]Aloc Total'!$D$5:$BF$39,$A35,0)</f>
        <v>121.70041160330069</v>
      </c>
      <c r="K35" s="19">
        <f>HLOOKUP(K$9,'[1]Aloc Total'!$D$5:$BF$39,$A35,0)</f>
        <v>42.200608093162607</v>
      </c>
      <c r="L35" s="19">
        <f>HLOOKUP(L$9,'[1]Aloc Total'!$D$5:$BF$39,$A35,0)</f>
        <v>234.45066509385416</v>
      </c>
      <c r="M35" s="19">
        <f>HLOOKUP(M$9,'[1]Aloc Total'!$D$5:$BF$39,$A35,0)</f>
        <v>278.8694821822607</v>
      </c>
      <c r="N35" s="19">
        <f>HLOOKUP(N$9,'[1]Aloc Total'!$D$5:$BF$39,$A35,0)</f>
        <v>1473.2074802813693</v>
      </c>
      <c r="O35" s="19">
        <f>HLOOKUP(O$9,'[1]Aloc Total'!$D$5:$BF$39,$A35,0)</f>
        <v>1130.3940285343149</v>
      </c>
      <c r="P35" s="19">
        <f>HLOOKUP(P$9,'[1]Aloc Total'!$D$5:$BF$39,$A35,0)</f>
        <v>383.09065014673803</v>
      </c>
      <c r="Q35" s="19">
        <f>HLOOKUP(Q$9,'[1]Aloc Total'!$D$5:$BF$39,$A35,0)</f>
        <v>864.00178247960253</v>
      </c>
      <c r="R35" s="19">
        <f>HLOOKUP(R$9,'[1]Aloc Total'!$D$5:$BF$39,$A35,0)</f>
        <v>588.90415927176798</v>
      </c>
      <c r="S35" s="19">
        <f>HLOOKUP(S$9,'[1]Aloc Total'!$D$5:$BF$39,$A35,0)</f>
        <v>331.6202358580714</v>
      </c>
      <c r="T35" s="19">
        <f>HLOOKUP(T$9,'[1]Aloc Total'!$D$5:$BF$39,$A35,0)</f>
        <v>288.00563101152881</v>
      </c>
      <c r="U35" s="19">
        <f>HLOOKUP(U$9,'[1]Aloc Total'!$D$5:$BF$39,$A35,0)</f>
        <v>151.96367700128187</v>
      </c>
      <c r="V35" s="19">
        <f>HLOOKUP(V$9,'[1]Aloc Total'!$D$5:$BF$39,$A35,0)</f>
        <v>56.170526123956449</v>
      </c>
      <c r="W35" s="19">
        <f>HLOOKUP(W$9,'[1]Aloc Total'!$D$5:$BF$39,$A35,0)</f>
        <v>13.277881085713517</v>
      </c>
      <c r="X35" s="19">
        <f>HLOOKUP(X$9,'[1]Aloc Total'!$D$5:$BF$39,$A35,0)</f>
        <v>280.9862625719532</v>
      </c>
      <c r="Y35" s="19">
        <f>HLOOKUP(Y$9,'[1]Aloc Total'!$D$5:$BF$39,$A35,0)</f>
        <v>506.30435793040397</v>
      </c>
      <c r="Z35" s="19">
        <f>HLOOKUP(Z$9,'[1]Aloc Total'!$D$5:$BF$39,$A35,0)</f>
        <v>154.35225918035511</v>
      </c>
      <c r="AA35" s="19">
        <f>HLOOKUP(AA$9,'[1]Aloc Total'!$D$5:$BF$39,$A35,0)</f>
        <v>8.3556876932041959</v>
      </c>
      <c r="AB35" s="19">
        <f>HLOOKUP(AB$9,'[1]Aloc Total'!$D$5:$BF$39,$A35,0)</f>
        <v>2.32667373131205E-3</v>
      </c>
      <c r="AC35" s="19">
        <f>HLOOKUP(AC$9,'[1]Aloc Total'!$D$5:$BF$39,$A35,0)</f>
        <v>1003.3414185535918</v>
      </c>
      <c r="AD35" s="19">
        <f>HLOOKUP(AD$9,'[1]Aloc Total'!$D$5:$BF$39,$A35,0)</f>
        <v>2244.581269180012</v>
      </c>
      <c r="AE35" s="19">
        <f>HLOOKUP(AE$9,'[1]Aloc Total'!$D$5:$BF$39,$A35,0)</f>
        <v>0</v>
      </c>
      <c r="AF35" s="19">
        <f>HLOOKUP(AF$9,'[1]Aloc Total'!$D$5:$BF$39,$A35,0)</f>
        <v>79.999599999999987</v>
      </c>
      <c r="AG35" s="19">
        <f>HLOOKUP(AG$9,'[1]Aloc Total'!$D$5:$BF$39,$A35,0)</f>
        <v>292.15085086584349</v>
      </c>
      <c r="AH35" s="19">
        <f>HLOOKUP(AH$9,'[1]Aloc Total'!$D$5:$BF$39,$A35,0)</f>
        <v>3041.0648363732316</v>
      </c>
      <c r="AI35" s="19">
        <f>HLOOKUP(AI$9,'[1]Aloc Total'!$D$5:$BF$39,$A35,0)</f>
        <v>235.58560898010813</v>
      </c>
      <c r="AJ35" s="19">
        <f>HLOOKUP(AJ$9,'[1]Aloc Total'!$D$5:$BF$39,$A35,0)</f>
        <v>753.9112019434574</v>
      </c>
      <c r="AK35" s="19">
        <f>HLOOKUP(AK$9,'[1]Aloc Total'!$D$5:$BF$39,$A35,0)</f>
        <v>2104.9327286215639</v>
      </c>
      <c r="AL35" s="19">
        <f>HLOOKUP(AL$9,'[1]Aloc Total'!$D$5:$BF$39,$A35,0)</f>
        <v>173.28193033977988</v>
      </c>
      <c r="AM35" s="19">
        <f>HLOOKUP(AM$9,'[1]Aloc Total'!$D$5:$BF$39,$A35,0)</f>
        <v>506.75363522329349</v>
      </c>
      <c r="AN35" s="19">
        <f>HLOOKUP(AN$9,'[1]Aloc Total'!$D$5:$BF$39,$A35,0)</f>
        <v>225.22467060168256</v>
      </c>
      <c r="AO35" s="19">
        <f>HLOOKUP(AO$9,'[1]Aloc Total'!$D$5:$BF$39,$A35,0)</f>
        <v>34.2764888077986</v>
      </c>
      <c r="AP35" s="19">
        <f>HLOOKUP(AP$9,'[1]Aloc Total'!$D$5:$BF$39,$A35,0)</f>
        <v>220.09828602774115</v>
      </c>
      <c r="AQ35" s="19">
        <f>HLOOKUP(AQ$9,'[1]Aloc Total'!$D$5:$BF$39,$A35,0)</f>
        <v>77.93119763861516</v>
      </c>
      <c r="AR35" s="19">
        <f>HLOOKUP(AR$9,'[1]Aloc Total'!$D$5:$BF$39,$A35,0)</f>
        <v>22.322985528539768</v>
      </c>
      <c r="AS35" s="19">
        <f>HLOOKUP(AS$9,'[1]Aloc Total'!$D$5:$BF$39,$A35,0)</f>
        <v>247.32142449372731</v>
      </c>
      <c r="AT35" s="19">
        <f>HLOOKUP(AT$9,'[1]Aloc Total'!$D$5:$BF$39,$A35,0)</f>
        <v>283.91448915088847</v>
      </c>
      <c r="AU35" s="19">
        <f>HLOOKUP(AU$9,'[1]Aloc Total'!$D$5:$BF$39,$A35,0)</f>
        <v>220.93516317103084</v>
      </c>
      <c r="AV35" s="19">
        <f>HLOOKUP(AV$9,'[1]Aloc Total'!$D$5:$BF$39,$A35,0)</f>
        <v>8.2542565408846489</v>
      </c>
      <c r="AW35" s="19">
        <f>HLOOKUP(AW$9,'[1]Aloc Total'!$D$5:$BF$39,$A35,0)</f>
        <v>185.29778724186596</v>
      </c>
      <c r="AX35" s="19">
        <f>HLOOKUP(AX$9,'[1]Aloc Total'!$D$5:$BF$39,$A35,0)</f>
        <v>382.79339590322587</v>
      </c>
      <c r="AY35" s="19">
        <f>HLOOKUP(AY$9,'[1]Aloc Total'!$D$5:$BF$39,$A35,0)</f>
        <v>1027.2080732870859</v>
      </c>
      <c r="AZ35" s="19">
        <f>HLOOKUP(AZ$9,'[1]Aloc Total'!$D$5:$BF$39,$A35,0)</f>
        <v>627.81643104548937</v>
      </c>
      <c r="BA35" s="19">
        <f t="shared" si="0"/>
        <v>21581.892683052487</v>
      </c>
      <c r="BB35" s="1"/>
      <c r="BC35" s="1"/>
      <c r="BD35" s="1"/>
      <c r="BE35" s="1"/>
      <c r="BF35" s="1"/>
      <c r="BG35" s="1"/>
      <c r="BH35" s="1"/>
    </row>
    <row r="36" spans="1:60" s="38" customFormat="1">
      <c r="A36" s="41">
        <v>30</v>
      </c>
      <c r="B36" s="35">
        <f t="shared" si="1"/>
        <v>45834</v>
      </c>
      <c r="C36" s="34">
        <f>HLOOKUP(C$9,'[1]Aloc Total'!$D$5:$BF$39,$A36,0)</f>
        <v>0</v>
      </c>
      <c r="D36" s="34">
        <f>HLOOKUP(D$9,'[1]Aloc Total'!$D$5:$BF$39,$A36,0)</f>
        <v>86.887444832646366</v>
      </c>
      <c r="E36" s="34">
        <f>HLOOKUP(E$9,'[1]Aloc Total'!$D$5:$BF$39,$A36,0)</f>
        <v>0</v>
      </c>
      <c r="F36" s="34">
        <f>HLOOKUP(F$9,'[1]Aloc Total'!$D$5:$BF$39,$A36,0)</f>
        <v>508.23378770982788</v>
      </c>
      <c r="G36" s="34">
        <f>HLOOKUP(G$9,'[1]Aloc Total'!$D$5:$BF$39,$A36,0)</f>
        <v>5.4597241624946351</v>
      </c>
      <c r="H36" s="34">
        <f>HLOOKUP(H$9,'[1]Aloc Total'!$D$5:$BF$39,$A36,0)</f>
        <v>49.245765696422183</v>
      </c>
      <c r="I36" s="34">
        <f>HLOOKUP(I$9,'[1]Aloc Total'!$D$5:$BF$39,$A36,0)</f>
        <v>62.838682775073266</v>
      </c>
      <c r="J36" s="34">
        <f>HLOOKUP(J$9,'[1]Aloc Total'!$D$5:$BF$39,$A36,0)</f>
        <v>122.37121000357645</v>
      </c>
      <c r="K36" s="34">
        <f>HLOOKUP(K$9,'[1]Aloc Total'!$D$5:$BF$39,$A36,0)</f>
        <v>58.086579044082107</v>
      </c>
      <c r="L36" s="34">
        <f>HLOOKUP(L$9,'[1]Aloc Total'!$D$5:$BF$39,$A36,0)</f>
        <v>223.28244014913977</v>
      </c>
      <c r="M36" s="34">
        <f>HLOOKUP(M$9,'[1]Aloc Total'!$D$5:$BF$39,$A36,0)</f>
        <v>272.60816077259182</v>
      </c>
      <c r="N36" s="34">
        <f>HLOOKUP(N$9,'[1]Aloc Total'!$D$5:$BF$39,$A36,0)</f>
        <v>1481.3514193526028</v>
      </c>
      <c r="O36" s="34">
        <f>HLOOKUP(O$9,'[1]Aloc Total'!$D$5:$BF$39,$A36,0)</f>
        <v>1133.2422548113809</v>
      </c>
      <c r="P36" s="34">
        <f>HLOOKUP(P$9,'[1]Aloc Total'!$D$5:$BF$39,$A36,0)</f>
        <v>394.3202254216838</v>
      </c>
      <c r="Q36" s="34">
        <f>HLOOKUP(Q$9,'[1]Aloc Total'!$D$5:$BF$39,$A36,0)</f>
        <v>781.98346212711999</v>
      </c>
      <c r="R36" s="34">
        <f>HLOOKUP(R$9,'[1]Aloc Total'!$D$5:$BF$39,$A36,0)</f>
        <v>581.65826245699998</v>
      </c>
      <c r="S36" s="34">
        <f>HLOOKUP(S$9,'[1]Aloc Total'!$D$5:$BF$39,$A36,0)</f>
        <v>367.90258552992304</v>
      </c>
      <c r="T36" s="34">
        <f>HLOOKUP(T$9,'[1]Aloc Total'!$D$5:$BF$39,$A36,0)</f>
        <v>285.82632660681833</v>
      </c>
      <c r="U36" s="34">
        <f>HLOOKUP(U$9,'[1]Aloc Total'!$D$5:$BF$39,$A36,0)</f>
        <v>136.72828571221001</v>
      </c>
      <c r="V36" s="34">
        <f>HLOOKUP(V$9,'[1]Aloc Total'!$D$5:$BF$39,$A36,0)</f>
        <v>50.699157118944711</v>
      </c>
      <c r="W36" s="34">
        <f>HLOOKUP(W$9,'[1]Aloc Total'!$D$5:$BF$39,$A36,0)</f>
        <v>17.320863883045543</v>
      </c>
      <c r="X36" s="34">
        <f>HLOOKUP(X$9,'[1]Aloc Total'!$D$5:$BF$39,$A36,0)</f>
        <v>232.088360280508</v>
      </c>
      <c r="Y36" s="34">
        <f>HLOOKUP(Y$9,'[1]Aloc Total'!$D$5:$BF$39,$A36,0)</f>
        <v>432.9848392234673</v>
      </c>
      <c r="Z36" s="34">
        <f>HLOOKUP(Z$9,'[1]Aloc Total'!$D$5:$BF$39,$A36,0)</f>
        <v>151.92777019808949</v>
      </c>
      <c r="AA36" s="34">
        <f>HLOOKUP(AA$9,'[1]Aloc Total'!$D$5:$BF$39,$A36,0)</f>
        <v>4.3159490227099067</v>
      </c>
      <c r="AB36" s="34">
        <f>HLOOKUP(AB$9,'[1]Aloc Total'!$D$5:$BF$39,$A36,0)</f>
        <v>0.16093915049841995</v>
      </c>
      <c r="AC36" s="34">
        <f>HLOOKUP(AC$9,'[1]Aloc Total'!$D$5:$BF$39,$A36,0)</f>
        <v>902.48652586756384</v>
      </c>
      <c r="AD36" s="34">
        <f>HLOOKUP(AD$9,'[1]Aloc Total'!$D$5:$BF$39,$A36,0)</f>
        <v>2170.4423651765755</v>
      </c>
      <c r="AE36" s="34">
        <f>HLOOKUP(AE$9,'[1]Aloc Total'!$D$5:$BF$39,$A36,0)</f>
        <v>0</v>
      </c>
      <c r="AF36" s="34">
        <f>HLOOKUP(AF$9,'[1]Aloc Total'!$D$5:$BF$39,$A36,0)</f>
        <v>25</v>
      </c>
      <c r="AG36" s="34">
        <f>HLOOKUP(AG$9,'[1]Aloc Total'!$D$5:$BF$39,$A36,0)</f>
        <v>262.9224088490916</v>
      </c>
      <c r="AH36" s="34">
        <f>HLOOKUP(AH$9,'[1]Aloc Total'!$D$5:$BF$39,$A36,0)</f>
        <v>3630.4468003330312</v>
      </c>
      <c r="AI36" s="34">
        <f>HLOOKUP(AI$9,'[1]Aloc Total'!$D$5:$BF$39,$A36,0)</f>
        <v>258.85349073039401</v>
      </c>
      <c r="AJ36" s="34">
        <f>HLOOKUP(AJ$9,'[1]Aloc Total'!$D$5:$BF$39,$A36,0)</f>
        <v>597.04109588343351</v>
      </c>
      <c r="AK36" s="34">
        <f>HLOOKUP(AK$9,'[1]Aloc Total'!$D$5:$BF$39,$A36,0)</f>
        <v>2101.9449506421597</v>
      </c>
      <c r="AL36" s="34">
        <f>HLOOKUP(AL$9,'[1]Aloc Total'!$D$5:$BF$39,$A36,0)</f>
        <v>161.99517663565982</v>
      </c>
      <c r="AM36" s="34">
        <f>HLOOKUP(AM$9,'[1]Aloc Total'!$D$5:$BF$39,$A36,0)</f>
        <v>485.75556889049301</v>
      </c>
      <c r="AN36" s="34">
        <f>HLOOKUP(AN$9,'[1]Aloc Total'!$D$5:$BF$39,$A36,0)</f>
        <v>241.51234674521288</v>
      </c>
      <c r="AO36" s="34">
        <f>HLOOKUP(AO$9,'[1]Aloc Total'!$D$5:$BF$39,$A36,0)</f>
        <v>33.279567073012004</v>
      </c>
      <c r="AP36" s="34">
        <f>HLOOKUP(AP$9,'[1]Aloc Total'!$D$5:$BF$39,$A36,0)</f>
        <v>232.87291613715115</v>
      </c>
      <c r="AQ36" s="34">
        <f>HLOOKUP(AQ$9,'[1]Aloc Total'!$D$5:$BF$39,$A36,0)</f>
        <v>79.194175278607716</v>
      </c>
      <c r="AR36" s="34">
        <f>HLOOKUP(AR$9,'[1]Aloc Total'!$D$5:$BF$39,$A36,0)</f>
        <v>30.860889735154615</v>
      </c>
      <c r="AS36" s="34">
        <f>HLOOKUP(AS$9,'[1]Aloc Total'!$D$5:$BF$39,$A36,0)</f>
        <v>251.13630112600123</v>
      </c>
      <c r="AT36" s="34">
        <f>HLOOKUP(AT$9,'[1]Aloc Total'!$D$5:$BF$39,$A36,0)</f>
        <v>302.88842793875386</v>
      </c>
      <c r="AU36" s="34">
        <f>HLOOKUP(AU$9,'[1]Aloc Total'!$D$5:$BF$39,$A36,0)</f>
        <v>221.61410943312455</v>
      </c>
      <c r="AV36" s="34">
        <f>HLOOKUP(AV$9,'[1]Aloc Total'!$D$5:$BF$39,$A36,0)</f>
        <v>8.526720463166507</v>
      </c>
      <c r="AW36" s="34">
        <f>HLOOKUP(AW$9,'[1]Aloc Total'!$D$5:$BF$39,$A36,0)</f>
        <v>195.80106079057742</v>
      </c>
      <c r="AX36" s="34">
        <f>HLOOKUP(AX$9,'[1]Aloc Total'!$D$5:$BF$39,$A36,0)</f>
        <v>387.08322109011374</v>
      </c>
      <c r="AY36" s="34">
        <f>HLOOKUP(AY$9,'[1]Aloc Total'!$D$5:$BF$39,$A36,0)</f>
        <v>1001.8084767112398</v>
      </c>
      <c r="AZ36" s="34">
        <f>HLOOKUP(AZ$9,'[1]Aloc Total'!$D$5:$BF$39,$A36,0)</f>
        <v>574.22880749138005</v>
      </c>
      <c r="BA36" s="19">
        <f t="shared" si="0"/>
        <v>21599.219899063763</v>
      </c>
    </row>
    <row r="37" spans="1:60">
      <c r="A37" s="42">
        <v>31</v>
      </c>
      <c r="B37" s="18">
        <f t="shared" si="1"/>
        <v>45835</v>
      </c>
      <c r="C37" s="19">
        <f>HLOOKUP(C$9,'[1]Aloc Total'!$D$5:$BF$39,$A37,0)</f>
        <v>0</v>
      </c>
      <c r="D37" s="19">
        <f>HLOOKUP(D$9,'[1]Aloc Total'!$D$5:$BF$39,$A37,0)</f>
        <v>68.640368998282909</v>
      </c>
      <c r="E37" s="19">
        <f>HLOOKUP(E$9,'[1]Aloc Total'!$D$5:$BF$39,$A37,0)</f>
        <v>0</v>
      </c>
      <c r="F37" s="19">
        <f>HLOOKUP(F$9,'[1]Aloc Total'!$D$5:$BF$39,$A37,0)</f>
        <v>424.7555847876875</v>
      </c>
      <c r="G37" s="19">
        <f>HLOOKUP(G$9,'[1]Aloc Total'!$D$5:$BF$39,$A37,0)</f>
        <v>4.337453235640738</v>
      </c>
      <c r="H37" s="19">
        <f>HLOOKUP(H$9,'[1]Aloc Total'!$D$5:$BF$39,$A37,0)</f>
        <v>43.592114927119937</v>
      </c>
      <c r="I37" s="19">
        <f>HLOOKUP(I$9,'[1]Aloc Total'!$D$5:$BF$39,$A37,0)</f>
        <v>69.00696602737338</v>
      </c>
      <c r="J37" s="19">
        <f>HLOOKUP(J$9,'[1]Aloc Total'!$D$5:$BF$39,$A37,0)</f>
        <v>113.085527014387</v>
      </c>
      <c r="K37" s="19">
        <f>HLOOKUP(K$9,'[1]Aloc Total'!$D$5:$BF$39,$A37,0)</f>
        <v>59.804472709221614</v>
      </c>
      <c r="L37" s="19">
        <f>HLOOKUP(L$9,'[1]Aloc Total'!$D$5:$BF$39,$A37,0)</f>
        <v>243.9869358302098</v>
      </c>
      <c r="M37" s="19">
        <f>HLOOKUP(M$9,'[1]Aloc Total'!$D$5:$BF$39,$A37,0)</f>
        <v>269.77263325555327</v>
      </c>
      <c r="N37" s="19">
        <f>HLOOKUP(N$9,'[1]Aloc Total'!$D$5:$BF$39,$A37,0)</f>
        <v>1463.453429483965</v>
      </c>
      <c r="O37" s="19">
        <f>HLOOKUP(O$9,'[1]Aloc Total'!$D$5:$BF$39,$A37,0)</f>
        <v>1142.2321039894589</v>
      </c>
      <c r="P37" s="19">
        <f>HLOOKUP(P$9,'[1]Aloc Total'!$D$5:$BF$39,$A37,0)</f>
        <v>336.3288266618419</v>
      </c>
      <c r="Q37" s="19">
        <f>HLOOKUP(Q$9,'[1]Aloc Total'!$D$5:$BF$39,$A37,0)</f>
        <v>814.94010265674217</v>
      </c>
      <c r="R37" s="19">
        <f>HLOOKUP(R$9,'[1]Aloc Total'!$D$5:$BF$39,$A37,0)</f>
        <v>577.92298224723004</v>
      </c>
      <c r="S37" s="19">
        <f>HLOOKUP(S$9,'[1]Aloc Total'!$D$5:$BF$39,$A37,0)</f>
        <v>445.8244279777864</v>
      </c>
      <c r="T37" s="19">
        <f>HLOOKUP(T$9,'[1]Aloc Total'!$D$5:$BF$39,$A37,0)</f>
        <v>291.78730647343684</v>
      </c>
      <c r="U37" s="19">
        <f>HLOOKUP(U$9,'[1]Aloc Total'!$D$5:$BF$39,$A37,0)</f>
        <v>107.48482194565631</v>
      </c>
      <c r="V37" s="19">
        <f>HLOOKUP(V$9,'[1]Aloc Total'!$D$5:$BF$39,$A37,0)</f>
        <v>47.559044231705599</v>
      </c>
      <c r="W37" s="19">
        <f>HLOOKUP(W$9,'[1]Aloc Total'!$D$5:$BF$39,$A37,0)</f>
        <v>13.608224763491698</v>
      </c>
      <c r="X37" s="19">
        <f>HLOOKUP(X$9,'[1]Aloc Total'!$D$5:$BF$39,$A37,0)</f>
        <v>221.20175341499487</v>
      </c>
      <c r="Y37" s="19">
        <f>HLOOKUP(Y$9,'[1]Aloc Total'!$D$5:$BF$39,$A37,0)</f>
        <v>386.44564664707656</v>
      </c>
      <c r="Z37" s="19">
        <f>HLOOKUP(Z$9,'[1]Aloc Total'!$D$5:$BF$39,$A37,0)</f>
        <v>149.61073467048666</v>
      </c>
      <c r="AA37" s="19">
        <f>HLOOKUP(AA$9,'[1]Aloc Total'!$D$5:$BF$39,$A37,0)</f>
        <v>6.4324349255843734</v>
      </c>
      <c r="AB37" s="19">
        <f>HLOOKUP(AB$9,'[1]Aloc Total'!$D$5:$BF$39,$A37,0)</f>
        <v>249.03172750310375</v>
      </c>
      <c r="AC37" s="19">
        <f>HLOOKUP(AC$9,'[1]Aloc Total'!$D$5:$BF$39,$A37,0)</f>
        <v>950.98439359266354</v>
      </c>
      <c r="AD37" s="19">
        <f>HLOOKUP(AD$9,'[1]Aloc Total'!$D$5:$BF$39,$A37,0)</f>
        <v>2105.6403939029942</v>
      </c>
      <c r="AE37" s="19">
        <f>HLOOKUP(AE$9,'[1]Aloc Total'!$D$5:$BF$39,$A37,0)</f>
        <v>1.5037915077293473E-2</v>
      </c>
      <c r="AF37" s="19">
        <f>HLOOKUP(AF$9,'[1]Aloc Total'!$D$5:$BF$39,$A37,0)</f>
        <v>25</v>
      </c>
      <c r="AG37" s="19">
        <f>HLOOKUP(AG$9,'[1]Aloc Total'!$D$5:$BF$39,$A37,0)</f>
        <v>269.22236432890418</v>
      </c>
      <c r="AH37" s="19">
        <f>HLOOKUP(AH$9,'[1]Aloc Total'!$D$5:$BF$39,$A37,0)</f>
        <v>3032.8850204702517</v>
      </c>
      <c r="AI37" s="19">
        <f>HLOOKUP(AI$9,'[1]Aloc Total'!$D$5:$BF$39,$A37,0)</f>
        <v>229.97154882024446</v>
      </c>
      <c r="AJ37" s="19">
        <f>HLOOKUP(AJ$9,'[1]Aloc Total'!$D$5:$BF$39,$A37,0)</f>
        <v>569.2226735333611</v>
      </c>
      <c r="AK37" s="19">
        <f>HLOOKUP(AK$9,'[1]Aloc Total'!$D$5:$BF$39,$A37,0)</f>
        <v>2106.8498218830591</v>
      </c>
      <c r="AL37" s="19">
        <f>HLOOKUP(AL$9,'[1]Aloc Total'!$D$5:$BF$39,$A37,0)</f>
        <v>160.41482753594636</v>
      </c>
      <c r="AM37" s="19">
        <f>HLOOKUP(AM$9,'[1]Aloc Total'!$D$5:$BF$39,$A37,0)</f>
        <v>545.05864743182963</v>
      </c>
      <c r="AN37" s="19">
        <f>HLOOKUP(AN$9,'[1]Aloc Total'!$D$5:$BF$39,$A37,0)</f>
        <v>234.31731634229732</v>
      </c>
      <c r="AO37" s="19">
        <f>HLOOKUP(AO$9,'[1]Aloc Total'!$D$5:$BF$39,$A37,0)</f>
        <v>33.611463957641725</v>
      </c>
      <c r="AP37" s="19">
        <f>HLOOKUP(AP$9,'[1]Aloc Total'!$D$5:$BF$39,$A37,0)</f>
        <v>226.83610319386429</v>
      </c>
      <c r="AQ37" s="19">
        <f>HLOOKUP(AQ$9,'[1]Aloc Total'!$D$5:$BF$39,$A37,0)</f>
        <v>80.593454285874287</v>
      </c>
      <c r="AR37" s="19">
        <f>HLOOKUP(AR$9,'[1]Aloc Total'!$D$5:$BF$39,$A37,0)</f>
        <v>28.8594816672774</v>
      </c>
      <c r="AS37" s="19">
        <f>HLOOKUP(AS$9,'[1]Aloc Total'!$D$5:$BF$39,$A37,0)</f>
        <v>250.4899418610371</v>
      </c>
      <c r="AT37" s="19">
        <f>HLOOKUP(AT$9,'[1]Aloc Total'!$D$5:$BF$39,$A37,0)</f>
        <v>306.51194167504258</v>
      </c>
      <c r="AU37" s="19">
        <f>HLOOKUP(AU$9,'[1]Aloc Total'!$D$5:$BF$39,$A37,0)</f>
        <v>204.83694022271456</v>
      </c>
      <c r="AV37" s="19">
        <f>HLOOKUP(AV$9,'[1]Aloc Total'!$D$5:$BF$39,$A37,0)</f>
        <v>8.1146223924345016</v>
      </c>
      <c r="AW37" s="19">
        <f>HLOOKUP(AW$9,'[1]Aloc Total'!$D$5:$BF$39,$A37,0)</f>
        <v>189.97443028730302</v>
      </c>
      <c r="AX37" s="19">
        <f>HLOOKUP(AX$9,'[1]Aloc Total'!$D$5:$BF$39,$A37,0)</f>
        <v>348.0462693613689</v>
      </c>
      <c r="AY37" s="19">
        <f>HLOOKUP(AY$9,'[1]Aloc Total'!$D$5:$BF$39,$A37,0)</f>
        <v>954.5846718230589</v>
      </c>
      <c r="AZ37" s="19">
        <f>HLOOKUP(AZ$9,'[1]Aloc Total'!$D$5:$BF$39,$A37,0)</f>
        <v>617.43746203137346</v>
      </c>
      <c r="BA37" s="19">
        <f t="shared" si="0"/>
        <v>21030.324452893656</v>
      </c>
      <c r="BB37" s="1"/>
      <c r="BC37" s="1"/>
      <c r="BD37" s="1"/>
      <c r="BE37" s="1"/>
      <c r="BF37" s="1"/>
      <c r="BG37" s="1"/>
      <c r="BH37" s="1"/>
    </row>
    <row r="38" spans="1:60" s="38" customFormat="1">
      <c r="A38" s="41">
        <v>32</v>
      </c>
      <c r="B38" s="35">
        <f t="shared" si="1"/>
        <v>45836</v>
      </c>
      <c r="C38" s="34">
        <f>HLOOKUP(C$9,'[1]Aloc Total'!$D$5:$BF$39,$A38,0)</f>
        <v>0</v>
      </c>
      <c r="D38" s="34">
        <f>HLOOKUP(D$9,'[1]Aloc Total'!$D$5:$BF$39,$A38,0)</f>
        <v>55.258198133680068</v>
      </c>
      <c r="E38" s="34">
        <f>HLOOKUP(E$9,'[1]Aloc Total'!$D$5:$BF$39,$A38,0)</f>
        <v>0</v>
      </c>
      <c r="F38" s="34">
        <f>HLOOKUP(F$9,'[1]Aloc Total'!$D$5:$BF$39,$A38,0)</f>
        <v>425.92230121462882</v>
      </c>
      <c r="G38" s="34">
        <f>HLOOKUP(G$9,'[1]Aloc Total'!$D$5:$BF$39,$A38,0)</f>
        <v>0</v>
      </c>
      <c r="H38" s="34">
        <f>HLOOKUP(H$9,'[1]Aloc Total'!$D$5:$BF$39,$A38,0)</f>
        <v>42.31717517091964</v>
      </c>
      <c r="I38" s="34">
        <f>HLOOKUP(I$9,'[1]Aloc Total'!$D$5:$BF$39,$A38,0)</f>
        <v>53.66215123786737</v>
      </c>
      <c r="J38" s="34">
        <f>HLOOKUP(J$9,'[1]Aloc Total'!$D$5:$BF$39,$A38,0)</f>
        <v>129.75988249908937</v>
      </c>
      <c r="K38" s="34">
        <f>HLOOKUP(K$9,'[1]Aloc Total'!$D$5:$BF$39,$A38,0)</f>
        <v>55.598748829123366</v>
      </c>
      <c r="L38" s="34">
        <f>HLOOKUP(L$9,'[1]Aloc Total'!$D$5:$BF$39,$A38,0)</f>
        <v>149.30160474003409</v>
      </c>
      <c r="M38" s="34">
        <f>HLOOKUP(M$9,'[1]Aloc Total'!$D$5:$BF$39,$A38,0)</f>
        <v>263.83818401064451</v>
      </c>
      <c r="N38" s="34">
        <f>HLOOKUP(N$9,'[1]Aloc Total'!$D$5:$BF$39,$A38,0)</f>
        <v>1465.3060970922893</v>
      </c>
      <c r="O38" s="34">
        <f>HLOOKUP(O$9,'[1]Aloc Total'!$D$5:$BF$39,$A38,0)</f>
        <v>1119.5387454058066</v>
      </c>
      <c r="P38" s="34">
        <f>HLOOKUP(P$9,'[1]Aloc Total'!$D$5:$BF$39,$A38,0)</f>
        <v>335.81899926007003</v>
      </c>
      <c r="Q38" s="34">
        <f>HLOOKUP(Q$9,'[1]Aloc Total'!$D$5:$BF$39,$A38,0)</f>
        <v>775.68445267095535</v>
      </c>
      <c r="R38" s="34">
        <f>HLOOKUP(R$9,'[1]Aloc Total'!$D$5:$BF$39,$A38,0)</f>
        <v>538.65737409066628</v>
      </c>
      <c r="S38" s="34">
        <f>HLOOKUP(S$9,'[1]Aloc Total'!$D$5:$BF$39,$A38,0)</f>
        <v>426.32092784713723</v>
      </c>
      <c r="T38" s="34">
        <f>HLOOKUP(T$9,'[1]Aloc Total'!$D$5:$BF$39,$A38,0)</f>
        <v>247.60633843937103</v>
      </c>
      <c r="U38" s="34">
        <f>HLOOKUP(U$9,'[1]Aloc Total'!$D$5:$BF$39,$A38,0)</f>
        <v>38.053027438423904</v>
      </c>
      <c r="V38" s="34">
        <f>HLOOKUP(V$9,'[1]Aloc Total'!$D$5:$BF$39,$A38,0)</f>
        <v>27.647784490015983</v>
      </c>
      <c r="W38" s="34">
        <f>HLOOKUP(W$9,'[1]Aloc Total'!$D$5:$BF$39,$A38,0)</f>
        <v>12.93947369669745</v>
      </c>
      <c r="X38" s="34">
        <f>HLOOKUP(X$9,'[1]Aloc Total'!$D$5:$BF$39,$A38,0)</f>
        <v>232.75709016891477</v>
      </c>
      <c r="Y38" s="34">
        <f>HLOOKUP(Y$9,'[1]Aloc Total'!$D$5:$BF$39,$A38,0)</f>
        <v>427.13543661886342</v>
      </c>
      <c r="Z38" s="34">
        <f>HLOOKUP(Z$9,'[1]Aloc Total'!$D$5:$BF$39,$A38,0)</f>
        <v>149.02230510448197</v>
      </c>
      <c r="AA38" s="34">
        <f>HLOOKUP(AA$9,'[1]Aloc Total'!$D$5:$BF$39,$A38,0)</f>
        <v>4.6318560371500013</v>
      </c>
      <c r="AB38" s="34">
        <f>HLOOKUP(AB$9,'[1]Aloc Total'!$D$5:$BF$39,$A38,0)</f>
        <v>370.33604599881414</v>
      </c>
      <c r="AC38" s="34">
        <f>HLOOKUP(AC$9,'[1]Aloc Total'!$D$5:$BF$39,$A38,0)</f>
        <v>953.31922068145127</v>
      </c>
      <c r="AD38" s="34">
        <f>HLOOKUP(AD$9,'[1]Aloc Total'!$D$5:$BF$39,$A38,0)</f>
        <v>2119.9593042808574</v>
      </c>
      <c r="AE38" s="34">
        <f>HLOOKUP(AE$9,'[1]Aloc Total'!$D$5:$BF$39,$A38,0)</f>
        <v>0</v>
      </c>
      <c r="AF38" s="34">
        <f>HLOOKUP(AF$9,'[1]Aloc Total'!$D$5:$BF$39,$A38,0)</f>
        <v>410</v>
      </c>
      <c r="AG38" s="34">
        <f>HLOOKUP(AG$9,'[1]Aloc Total'!$D$5:$BF$39,$A38,0)</f>
        <v>263.12977673502667</v>
      </c>
      <c r="AH38" s="34">
        <f>HLOOKUP(AH$9,'[1]Aloc Total'!$D$5:$BF$39,$A38,0)</f>
        <v>2518.1105551769506</v>
      </c>
      <c r="AI38" s="34">
        <f>HLOOKUP(AI$9,'[1]Aloc Total'!$D$5:$BF$39,$A38,0)</f>
        <v>212.6490954321998</v>
      </c>
      <c r="AJ38" s="34">
        <f>HLOOKUP(AJ$9,'[1]Aloc Total'!$D$5:$BF$39,$A38,0)</f>
        <v>484.84877154227365</v>
      </c>
      <c r="AK38" s="34">
        <f>HLOOKUP(AK$9,'[1]Aloc Total'!$D$5:$BF$39,$A38,0)</f>
        <v>2099.518664204576</v>
      </c>
      <c r="AL38" s="34">
        <f>HLOOKUP(AL$9,'[1]Aloc Total'!$D$5:$BF$39,$A38,0)</f>
        <v>81.436795233865553</v>
      </c>
      <c r="AM38" s="34">
        <f>HLOOKUP(AM$9,'[1]Aloc Total'!$D$5:$BF$39,$A38,0)</f>
        <v>452.80185530180415</v>
      </c>
      <c r="AN38" s="34">
        <f>HLOOKUP(AN$9,'[1]Aloc Total'!$D$5:$BF$39,$A38,0)</f>
        <v>141.46804064716969</v>
      </c>
      <c r="AO38" s="34">
        <f>HLOOKUP(AO$9,'[1]Aloc Total'!$D$5:$BF$39,$A38,0)</f>
        <v>23.831755914312669</v>
      </c>
      <c r="AP38" s="34">
        <f>HLOOKUP(AP$9,'[1]Aloc Total'!$D$5:$BF$39,$A38,0)</f>
        <v>223.89515073636852</v>
      </c>
      <c r="AQ38" s="34">
        <f>HLOOKUP(AQ$9,'[1]Aloc Total'!$D$5:$BF$39,$A38,0)</f>
        <v>65.159342353700026</v>
      </c>
      <c r="AR38" s="34">
        <f>HLOOKUP(AR$9,'[1]Aloc Total'!$D$5:$BF$39,$A38,0)</f>
        <v>19.974983364912809</v>
      </c>
      <c r="AS38" s="34">
        <f>HLOOKUP(AS$9,'[1]Aloc Total'!$D$5:$BF$39,$A38,0)</f>
        <v>240.20676280063958</v>
      </c>
      <c r="AT38" s="34">
        <f>HLOOKUP(AT$9,'[1]Aloc Total'!$D$5:$BF$39,$A38,0)</f>
        <v>257.09204818839135</v>
      </c>
      <c r="AU38" s="34">
        <f>HLOOKUP(AU$9,'[1]Aloc Total'!$D$5:$BF$39,$A38,0)</f>
        <v>110.75984051762767</v>
      </c>
      <c r="AV38" s="34">
        <f>HLOOKUP(AV$9,'[1]Aloc Total'!$D$5:$BF$39,$A38,0)</f>
        <v>4.9081720668382394</v>
      </c>
      <c r="AW38" s="34">
        <f>HLOOKUP(AW$9,'[1]Aloc Total'!$D$5:$BF$39,$A38,0)</f>
        <v>174.49745764181765</v>
      </c>
      <c r="AX38" s="34">
        <f>HLOOKUP(AX$9,'[1]Aloc Total'!$D$5:$BF$39,$A38,0)</f>
        <v>333.45319087123568</v>
      </c>
      <c r="AY38" s="34">
        <f>HLOOKUP(AY$9,'[1]Aloc Total'!$D$5:$BF$39,$A38,0)</f>
        <v>919.02404931894182</v>
      </c>
      <c r="AZ38" s="34">
        <f>HLOOKUP(AZ$9,'[1]Aloc Total'!$D$5:$BF$39,$A38,0)</f>
        <v>599.03178634685116</v>
      </c>
      <c r="BA38" s="19">
        <f t="shared" si="0"/>
        <v>20056.190819553463</v>
      </c>
    </row>
    <row r="39" spans="1:60">
      <c r="A39" s="41">
        <v>33</v>
      </c>
      <c r="B39" s="18">
        <f t="shared" si="1"/>
        <v>45837</v>
      </c>
      <c r="C39" s="19">
        <f>HLOOKUP(C$9,'[1]Aloc Total'!$D$5:$BF$39,$A39,0)</f>
        <v>0</v>
      </c>
      <c r="D39" s="19">
        <f>HLOOKUP(D$9,'[1]Aloc Total'!$D$5:$BF$39,$A39,0)</f>
        <v>46.807192791606084</v>
      </c>
      <c r="E39" s="19">
        <f>HLOOKUP(E$9,'[1]Aloc Total'!$D$5:$BF$39,$A39,0)</f>
        <v>0</v>
      </c>
      <c r="F39" s="19">
        <f>HLOOKUP(F$9,'[1]Aloc Total'!$D$5:$BF$39,$A39,0)</f>
        <v>365.31629666996133</v>
      </c>
      <c r="G39" s="19">
        <f>HLOOKUP(G$9,'[1]Aloc Total'!$D$5:$BF$39,$A39,0)</f>
        <v>0</v>
      </c>
      <c r="H39" s="19">
        <f>HLOOKUP(H$9,'[1]Aloc Total'!$D$5:$BF$39,$A39,0)</f>
        <v>23.643239527642606</v>
      </c>
      <c r="I39" s="19">
        <f>HLOOKUP(I$9,'[1]Aloc Total'!$D$5:$BF$39,$A39,0)</f>
        <v>40.570538466398972</v>
      </c>
      <c r="J39" s="19">
        <f>HLOOKUP(J$9,'[1]Aloc Total'!$D$5:$BF$39,$A39,0)</f>
        <v>140.04681155489601</v>
      </c>
      <c r="K39" s="19">
        <f>HLOOKUP(K$9,'[1]Aloc Total'!$D$5:$BF$39,$A39,0)</f>
        <v>12.213542833516508</v>
      </c>
      <c r="L39" s="19">
        <f>HLOOKUP(L$9,'[1]Aloc Total'!$D$5:$BF$39,$A39,0)</f>
        <v>130.10125089475335</v>
      </c>
      <c r="M39" s="19">
        <f>HLOOKUP(M$9,'[1]Aloc Total'!$D$5:$BF$39,$A39,0)</f>
        <v>246.5675147824474</v>
      </c>
      <c r="N39" s="19">
        <f>HLOOKUP(N$9,'[1]Aloc Total'!$D$5:$BF$39,$A39,0)</f>
        <v>1473.1591259241889</v>
      </c>
      <c r="O39" s="19">
        <f>HLOOKUP(O$9,'[1]Aloc Total'!$D$5:$BF$39,$A39,0)</f>
        <v>1123.6981049048304</v>
      </c>
      <c r="P39" s="19">
        <f>HLOOKUP(P$9,'[1]Aloc Total'!$D$5:$BF$39,$A39,0)</f>
        <v>191.98148724770206</v>
      </c>
      <c r="Q39" s="19">
        <f>HLOOKUP(Q$9,'[1]Aloc Total'!$D$5:$BF$39,$A39,0)</f>
        <v>703.35864199491914</v>
      </c>
      <c r="R39" s="19">
        <f>HLOOKUP(R$9,'[1]Aloc Total'!$D$5:$BF$39,$A39,0)</f>
        <v>474.03078503805369</v>
      </c>
      <c r="S39" s="19">
        <f>HLOOKUP(S$9,'[1]Aloc Total'!$D$5:$BF$39,$A39,0)</f>
        <v>323.89153896344766</v>
      </c>
      <c r="T39" s="19">
        <f>HLOOKUP(T$9,'[1]Aloc Total'!$D$5:$BF$39,$A39,0)</f>
        <v>205.11504579933518</v>
      </c>
      <c r="U39" s="19">
        <f>HLOOKUP(U$9,'[1]Aloc Total'!$D$5:$BF$39,$A39,0)</f>
        <v>1.0043660184033751</v>
      </c>
      <c r="V39" s="19">
        <f>HLOOKUP(V$9,'[1]Aloc Total'!$D$5:$BF$39,$A39,0)</f>
        <v>14.728977602085925</v>
      </c>
      <c r="W39" s="19">
        <f>HLOOKUP(W$9,'[1]Aloc Total'!$D$5:$BF$39,$A39,0)</f>
        <v>0.10184957291637038</v>
      </c>
      <c r="X39" s="19">
        <f>HLOOKUP(X$9,'[1]Aloc Total'!$D$5:$BF$39,$A39,0)</f>
        <v>210.5526290568709</v>
      </c>
      <c r="Y39" s="19">
        <f>HLOOKUP(Y$9,'[1]Aloc Total'!$D$5:$BF$39,$A39,0)</f>
        <v>363.00223346201835</v>
      </c>
      <c r="Z39" s="19">
        <f>HLOOKUP(Z$9,'[1]Aloc Total'!$D$5:$BF$39,$A39,0)</f>
        <v>144.66874179119671</v>
      </c>
      <c r="AA39" s="19">
        <f>HLOOKUP(AA$9,'[1]Aloc Total'!$D$5:$BF$39,$A39,0)</f>
        <v>0.11596397625993912</v>
      </c>
      <c r="AB39" s="19">
        <f>HLOOKUP(AB$9,'[1]Aloc Total'!$D$5:$BF$39,$A39,0)</f>
        <v>380.74379191092294</v>
      </c>
      <c r="AC39" s="19">
        <f>HLOOKUP(AC$9,'[1]Aloc Total'!$D$5:$BF$39,$A39,0)</f>
        <v>951.12601617723192</v>
      </c>
      <c r="AD39" s="19">
        <f>HLOOKUP(AD$9,'[1]Aloc Total'!$D$5:$BF$39,$A39,0)</f>
        <v>2118.1132654475764</v>
      </c>
      <c r="AE39" s="19">
        <f>HLOOKUP(AE$9,'[1]Aloc Total'!$D$5:$BF$39,$A39,0)</f>
        <v>0</v>
      </c>
      <c r="AF39" s="19">
        <f>HLOOKUP(AF$9,'[1]Aloc Total'!$D$5:$BF$39,$A39,0)</f>
        <v>297.70830000000001</v>
      </c>
      <c r="AG39" s="19">
        <f>HLOOKUP(AG$9,'[1]Aloc Total'!$D$5:$BF$39,$A39,0)</f>
        <v>302.93847614103186</v>
      </c>
      <c r="AH39" s="19">
        <f>HLOOKUP(AH$9,'[1]Aloc Total'!$D$5:$BF$39,$A39,0)</f>
        <v>1031.6021935072479</v>
      </c>
      <c r="AI39" s="19">
        <f>HLOOKUP(AI$9,'[1]Aloc Total'!$D$5:$BF$39,$A39,0)</f>
        <v>226.69319532245021</v>
      </c>
      <c r="AJ39" s="19">
        <f>HLOOKUP(AJ$9,'[1]Aloc Total'!$D$5:$BF$39,$A39,0)</f>
        <v>381.22161772372601</v>
      </c>
      <c r="AK39" s="19">
        <f>HLOOKUP(AK$9,'[1]Aloc Total'!$D$5:$BF$39,$A39,0)</f>
        <v>433.31338255065469</v>
      </c>
      <c r="AL39" s="19">
        <f>HLOOKUP(AL$9,'[1]Aloc Total'!$D$5:$BF$39,$A39,0)</f>
        <v>52.265316484594635</v>
      </c>
      <c r="AM39" s="19">
        <f>HLOOKUP(AM$9,'[1]Aloc Total'!$D$5:$BF$39,$A39,0)</f>
        <v>350.81576202291018</v>
      </c>
      <c r="AN39" s="19">
        <f>HLOOKUP(AN$9,'[1]Aloc Total'!$D$5:$BF$39,$A39,0)</f>
        <v>70.70122857970307</v>
      </c>
      <c r="AO39" s="19">
        <f>HLOOKUP(AO$9,'[1]Aloc Total'!$D$5:$BF$39,$A39,0)</f>
        <v>7.5465313701915377</v>
      </c>
      <c r="AP39" s="19">
        <f>HLOOKUP(AP$9,'[1]Aloc Total'!$D$5:$BF$39,$A39,0)</f>
        <v>237.37485225729034</v>
      </c>
      <c r="AQ39" s="19">
        <f>HLOOKUP(AQ$9,'[1]Aloc Total'!$D$5:$BF$39,$A39,0)</f>
        <v>52.371982666213682</v>
      </c>
      <c r="AR39" s="19">
        <f>HLOOKUP(AR$9,'[1]Aloc Total'!$D$5:$BF$39,$A39,0)</f>
        <v>20.876965766530688</v>
      </c>
      <c r="AS39" s="19">
        <f>HLOOKUP(AS$9,'[1]Aloc Total'!$D$5:$BF$39,$A39,0)</f>
        <v>233.37436325100472</v>
      </c>
      <c r="AT39" s="19">
        <f>HLOOKUP(AT$9,'[1]Aloc Total'!$D$5:$BF$39,$A39,0)</f>
        <v>264.10041024681152</v>
      </c>
      <c r="AU39" s="19">
        <f>HLOOKUP(AU$9,'[1]Aloc Total'!$D$5:$BF$39,$A39,0)</f>
        <v>69.07426501813741</v>
      </c>
      <c r="AV39" s="19">
        <f>HLOOKUP(AV$9,'[1]Aloc Total'!$D$5:$BF$39,$A39,0)</f>
        <v>2.3874164026718119</v>
      </c>
      <c r="AW39" s="19">
        <f>HLOOKUP(AW$9,'[1]Aloc Total'!$D$5:$BF$39,$A39,0)</f>
        <v>158.58595408059136</v>
      </c>
      <c r="AX39" s="19">
        <f>HLOOKUP(AX$9,'[1]Aloc Total'!$D$5:$BF$39,$A39,0)</f>
        <v>320.49792613991798</v>
      </c>
      <c r="AY39" s="19">
        <f>HLOOKUP(AY$9,'[1]Aloc Total'!$D$5:$BF$39,$A39,0)</f>
        <v>848.37803829100699</v>
      </c>
      <c r="AZ39" s="19">
        <f>HLOOKUP(AZ$9,'[1]Aloc Total'!$D$5:$BF$39,$A39,0)</f>
        <v>617.26333536708398</v>
      </c>
      <c r="BA39" s="19">
        <f t="shared" si="0"/>
        <v>15663.750465598952</v>
      </c>
      <c r="BB39" s="1"/>
      <c r="BC39" s="1"/>
      <c r="BD39" s="1"/>
      <c r="BE39" s="1"/>
      <c r="BF39" s="1"/>
      <c r="BG39" s="1"/>
      <c r="BH39" s="1"/>
    </row>
    <row r="40" spans="1:60" s="38" customFormat="1">
      <c r="A40" s="41">
        <v>34</v>
      </c>
      <c r="B40" s="35">
        <f>B39+1</f>
        <v>45838</v>
      </c>
      <c r="C40" s="34">
        <f>HLOOKUP(C$9,'[1]Aloc Total'!$D$5:$BF$39,$A40,0)</f>
        <v>0</v>
      </c>
      <c r="D40" s="34">
        <f>HLOOKUP(D$9,'[1]Aloc Total'!$D$5:$BF$39,$A40,0)</f>
        <v>62.095397027610638</v>
      </c>
      <c r="E40" s="34">
        <f>HLOOKUP(E$9,'[1]Aloc Total'!$D$5:$BF$39,$A40,0)</f>
        <v>0</v>
      </c>
      <c r="F40" s="34">
        <f>HLOOKUP(F$9,'[1]Aloc Total'!$D$5:$BF$39,$A40,0)</f>
        <v>368.44140622455325</v>
      </c>
      <c r="G40" s="34">
        <f>HLOOKUP(G$9,'[1]Aloc Total'!$D$5:$BF$39,$A40,0)</f>
        <v>0</v>
      </c>
      <c r="H40" s="34">
        <f>HLOOKUP(H$9,'[1]Aloc Total'!$D$5:$BF$39,$A40,0)</f>
        <v>46.243423339960913</v>
      </c>
      <c r="I40" s="34">
        <f>HLOOKUP(I$9,'[1]Aloc Total'!$D$5:$BF$39,$A40,0)</f>
        <v>60.653203154700428</v>
      </c>
      <c r="J40" s="34">
        <f>HLOOKUP(J$9,'[1]Aloc Total'!$D$5:$BF$39,$A40,0)</f>
        <v>203.75569933863645</v>
      </c>
      <c r="K40" s="34">
        <f>HLOOKUP(K$9,'[1]Aloc Total'!$D$5:$BF$39,$A40,0)</f>
        <v>35.34084287676599</v>
      </c>
      <c r="L40" s="34">
        <f>HLOOKUP(L$9,'[1]Aloc Total'!$D$5:$BF$39,$A40,0)</f>
        <v>114.64336439970435</v>
      </c>
      <c r="M40" s="34">
        <f>HLOOKUP(M$9,'[1]Aloc Total'!$D$5:$BF$39,$A40,0)</f>
        <v>255.91843835718018</v>
      </c>
      <c r="N40" s="34">
        <f>HLOOKUP(N$9,'[1]Aloc Total'!$D$5:$BF$39,$A40,0)</f>
        <v>1423.4650934709682</v>
      </c>
      <c r="O40" s="34">
        <f>HLOOKUP(O$9,'[1]Aloc Total'!$D$5:$BF$39,$A40,0)</f>
        <v>1082.1829212544276</v>
      </c>
      <c r="P40" s="34">
        <f>HLOOKUP(P$9,'[1]Aloc Total'!$D$5:$BF$39,$A40,0)</f>
        <v>191.60025817794718</v>
      </c>
      <c r="Q40" s="34">
        <f>HLOOKUP(Q$9,'[1]Aloc Total'!$D$5:$BF$39,$A40,0)</f>
        <v>758.15143168396082</v>
      </c>
      <c r="R40" s="34">
        <f>HLOOKUP(R$9,'[1]Aloc Total'!$D$5:$BF$39,$A40,0)</f>
        <v>579.21872019862417</v>
      </c>
      <c r="S40" s="34">
        <f>HLOOKUP(S$9,'[1]Aloc Total'!$D$5:$BF$39,$A40,0)</f>
        <v>362.89182530060771</v>
      </c>
      <c r="T40" s="34">
        <f>HLOOKUP(T$9,'[1]Aloc Total'!$D$5:$BF$39,$A40,0)</f>
        <v>283.09560637194949</v>
      </c>
      <c r="U40" s="34">
        <f>HLOOKUP(U$9,'[1]Aloc Total'!$D$5:$BF$39,$A40,0)</f>
        <v>135.33892483868033</v>
      </c>
      <c r="V40" s="34">
        <f>HLOOKUP(V$9,'[1]Aloc Total'!$D$5:$BF$39,$A40,0)</f>
        <v>47.245067721110871</v>
      </c>
      <c r="W40" s="34">
        <f>HLOOKUP(W$9,'[1]Aloc Total'!$D$5:$BF$39,$A40,0)</f>
        <v>9.4269010397489108</v>
      </c>
      <c r="X40" s="34">
        <f>HLOOKUP(X$9,'[1]Aloc Total'!$D$5:$BF$39,$A40,0)</f>
        <v>254.99974315173384</v>
      </c>
      <c r="Y40" s="34">
        <f>HLOOKUP(Y$9,'[1]Aloc Total'!$D$5:$BF$39,$A40,0)</f>
        <v>436.46097438436504</v>
      </c>
      <c r="Z40" s="34">
        <f>HLOOKUP(Z$9,'[1]Aloc Total'!$D$5:$BF$39,$A40,0)</f>
        <v>150.04234672188988</v>
      </c>
      <c r="AA40" s="34">
        <f>HLOOKUP(AA$9,'[1]Aloc Total'!$D$5:$BF$39,$A40,0)</f>
        <v>2.9612266886607341</v>
      </c>
      <c r="AB40" s="34">
        <f>HLOOKUP(AB$9,'[1]Aloc Total'!$D$5:$BF$39,$A40,0)</f>
        <v>370.40658222673795</v>
      </c>
      <c r="AC40" s="34">
        <f>HLOOKUP(AC$9,'[1]Aloc Total'!$D$5:$BF$39,$A40,0)</f>
        <v>1017.8089037908481</v>
      </c>
      <c r="AD40" s="34">
        <f>HLOOKUP(AD$9,'[1]Aloc Total'!$D$5:$BF$39,$A40,0)</f>
        <v>2140.730868564005</v>
      </c>
      <c r="AE40" s="34">
        <f>HLOOKUP(AE$9,'[1]Aloc Total'!$D$5:$BF$39,$A40,0)</f>
        <v>1.4962863429506355</v>
      </c>
      <c r="AF40" s="34">
        <f>HLOOKUP(AF$9,'[1]Aloc Total'!$D$5:$BF$39,$A40,0)</f>
        <v>25</v>
      </c>
      <c r="AG40" s="34">
        <f>HLOOKUP(AG$9,'[1]Aloc Total'!$D$5:$BF$39,$A40,0)</f>
        <v>305.30659863060544</v>
      </c>
      <c r="AH40" s="34">
        <f>HLOOKUP(AH$9,'[1]Aloc Total'!$D$5:$BF$39,$A40,0)</f>
        <v>2039.0339375348553</v>
      </c>
      <c r="AI40" s="34">
        <f>HLOOKUP(AI$9,'[1]Aloc Total'!$D$5:$BF$39,$A40,0)</f>
        <v>247.98215962129186</v>
      </c>
      <c r="AJ40" s="34">
        <f>HLOOKUP(AJ$9,'[1]Aloc Total'!$D$5:$BF$39,$A40,0)</f>
        <v>538.80827873352928</v>
      </c>
      <c r="AK40" s="34">
        <f>HLOOKUP(AK$9,'[1]Aloc Total'!$D$5:$BF$39,$A40,0)</f>
        <v>1905.371721555462</v>
      </c>
      <c r="AL40" s="34">
        <f>HLOOKUP(AL$9,'[1]Aloc Total'!$D$5:$BF$39,$A40,0)</f>
        <v>131.7863145474692</v>
      </c>
      <c r="AM40" s="34">
        <f>HLOOKUP(AM$9,'[1]Aloc Total'!$D$5:$BF$39,$A40,0)</f>
        <v>496.68213122348698</v>
      </c>
      <c r="AN40" s="34">
        <f>HLOOKUP(AN$9,'[1]Aloc Total'!$D$5:$BF$39,$A40,0)</f>
        <v>231.62850438308175</v>
      </c>
      <c r="AO40" s="34">
        <f>HLOOKUP(AO$9,'[1]Aloc Total'!$D$5:$BF$39,$A40,0)</f>
        <v>33.59719438909989</v>
      </c>
      <c r="AP40" s="34">
        <f>HLOOKUP(AP$9,'[1]Aloc Total'!$D$5:$BF$39,$A40,0)</f>
        <v>228.40500355220536</v>
      </c>
      <c r="AQ40" s="34">
        <f>HLOOKUP(AQ$9,'[1]Aloc Total'!$D$5:$BF$39,$A40,0)</f>
        <v>73.149156809311322</v>
      </c>
      <c r="AR40" s="34">
        <f>HLOOKUP(AR$9,'[1]Aloc Total'!$D$5:$BF$39,$A40,0)</f>
        <v>22.809123697572733</v>
      </c>
      <c r="AS40" s="34">
        <f>HLOOKUP(AS$9,'[1]Aloc Total'!$D$5:$BF$39,$A40,0)</f>
        <v>238.83134347191884</v>
      </c>
      <c r="AT40" s="34">
        <f>HLOOKUP(AT$9,'[1]Aloc Total'!$D$5:$BF$39,$A40,0)</f>
        <v>288.37387014308194</v>
      </c>
      <c r="AU40" s="34">
        <f>HLOOKUP(AU$9,'[1]Aloc Total'!$D$5:$BF$39,$A40,0)</f>
        <v>196.54031966872498</v>
      </c>
      <c r="AV40" s="34">
        <f>HLOOKUP(AV$9,'[1]Aloc Total'!$D$5:$BF$39,$A40,0)</f>
        <v>7.7902019343159541</v>
      </c>
      <c r="AW40" s="34">
        <f>HLOOKUP(AW$9,'[1]Aloc Total'!$D$5:$BF$39,$A40,0)</f>
        <v>186.06761425384829</v>
      </c>
      <c r="AX40" s="34">
        <f>HLOOKUP(AX$9,'[1]Aloc Total'!$D$5:$BF$39,$A40,0)</f>
        <v>360.37198363130477</v>
      </c>
      <c r="AY40" s="34">
        <f>HLOOKUP(AY$9,'[1]Aloc Total'!$D$5:$BF$39,$A40,0)</f>
        <v>812.43532355040179</v>
      </c>
      <c r="AZ40" s="34">
        <f>HLOOKUP(AZ$9,'[1]Aloc Total'!$D$5:$BF$39,$A40,0)</f>
        <v>625.68761548755629</v>
      </c>
      <c r="BA40" s="19">
        <f t="shared" si="0"/>
        <v>19390.273853467454</v>
      </c>
    </row>
    <row r="41" spans="1:60" s="38" customFormat="1">
      <c r="A41" s="41">
        <v>35</v>
      </c>
      <c r="B41" s="35">
        <f>B40+1</f>
        <v>45839</v>
      </c>
      <c r="C41" s="34">
        <f>HLOOKUP(C$9,'[1]Aloc Total'!$D$5:$BF$39,$A41,0)</f>
        <v>0</v>
      </c>
      <c r="D41" s="34">
        <f>HLOOKUP(D$9,'[1]Aloc Total'!$D$5:$BF$39,$A41,0)</f>
        <v>0</v>
      </c>
      <c r="E41" s="34">
        <f>HLOOKUP(E$9,'[1]Aloc Total'!$D$5:$BF$39,$A41,0)</f>
        <v>0</v>
      </c>
      <c r="F41" s="34">
        <f>HLOOKUP(F$9,'[1]Aloc Total'!$D$5:$BF$39,$A41,0)</f>
        <v>0</v>
      </c>
      <c r="G41" s="34">
        <f>HLOOKUP(G$9,'[1]Aloc Total'!$D$5:$BF$39,$A41,0)</f>
        <v>0</v>
      </c>
      <c r="H41" s="34">
        <f>HLOOKUP(H$9,'[1]Aloc Total'!$D$5:$BF$39,$A41,0)</f>
        <v>0</v>
      </c>
      <c r="I41" s="34">
        <f>HLOOKUP(I$9,'[1]Aloc Total'!$D$5:$BF$39,$A41,0)</f>
        <v>0</v>
      </c>
      <c r="J41" s="34">
        <f>HLOOKUP(J$9,'[1]Aloc Total'!$D$5:$BF$39,$A41,0)</f>
        <v>0</v>
      </c>
      <c r="K41" s="34">
        <f>HLOOKUP(K$9,'[1]Aloc Total'!$D$5:$BF$39,$A41,0)</f>
        <v>0</v>
      </c>
      <c r="L41" s="34">
        <f>HLOOKUP(L$9,'[1]Aloc Total'!$D$5:$BF$39,$A41,0)</f>
        <v>0</v>
      </c>
      <c r="M41" s="34">
        <f>HLOOKUP(M$9,'[1]Aloc Total'!$D$5:$BF$39,$A41,0)</f>
        <v>0</v>
      </c>
      <c r="N41" s="34">
        <f>HLOOKUP(N$9,'[1]Aloc Total'!$D$5:$BF$39,$A41,0)</f>
        <v>0</v>
      </c>
      <c r="O41" s="34">
        <f>HLOOKUP(O$9,'[1]Aloc Total'!$D$5:$BF$39,$A41,0)</f>
        <v>0</v>
      </c>
      <c r="P41" s="34">
        <f>HLOOKUP(P$9,'[1]Aloc Total'!$D$5:$BF$39,$A41,0)</f>
        <v>0</v>
      </c>
      <c r="Q41" s="34">
        <f>HLOOKUP(Q$9,'[1]Aloc Total'!$D$5:$BF$39,$A41,0)</f>
        <v>0</v>
      </c>
      <c r="R41" s="34">
        <f>HLOOKUP(R$9,'[1]Aloc Total'!$D$5:$BF$39,$A41,0)</f>
        <v>0</v>
      </c>
      <c r="S41" s="34">
        <f>HLOOKUP(S$9,'[1]Aloc Total'!$D$5:$BF$39,$A41,0)</f>
        <v>0</v>
      </c>
      <c r="T41" s="34">
        <f>HLOOKUP(T$9,'[1]Aloc Total'!$D$5:$BF$39,$A41,0)</f>
        <v>0</v>
      </c>
      <c r="U41" s="34">
        <f>HLOOKUP(U$9,'[1]Aloc Total'!$D$5:$BF$39,$A41,0)</f>
        <v>0</v>
      </c>
      <c r="V41" s="34">
        <f>HLOOKUP(V$9,'[1]Aloc Total'!$D$5:$BF$39,$A41,0)</f>
        <v>0</v>
      </c>
      <c r="W41" s="34">
        <f>HLOOKUP(W$9,'[1]Aloc Total'!$D$5:$BF$39,$A41,0)</f>
        <v>0</v>
      </c>
      <c r="X41" s="34">
        <f>HLOOKUP(X$9,'[1]Aloc Total'!$D$5:$BF$39,$A41,0)</f>
        <v>0</v>
      </c>
      <c r="Y41" s="34">
        <f>HLOOKUP(Y$9,'[1]Aloc Total'!$D$5:$BF$39,$A41,0)</f>
        <v>0</v>
      </c>
      <c r="Z41" s="34">
        <f>HLOOKUP(Z$9,'[1]Aloc Total'!$D$5:$BF$39,$A41,0)</f>
        <v>0</v>
      </c>
      <c r="AA41" s="34">
        <f>HLOOKUP(AA$9,'[1]Aloc Total'!$D$5:$BF$39,$A41,0)</f>
        <v>0</v>
      </c>
      <c r="AB41" s="34">
        <f>HLOOKUP(AB$9,'[1]Aloc Total'!$D$5:$BF$39,$A41,0)</f>
        <v>0</v>
      </c>
      <c r="AC41" s="34">
        <f>HLOOKUP(AC$9,'[1]Aloc Total'!$D$5:$BF$39,$A41,0)</f>
        <v>0</v>
      </c>
      <c r="AD41" s="34">
        <f>HLOOKUP(AD$9,'[1]Aloc Total'!$D$5:$BF$39,$A41,0)</f>
        <v>0</v>
      </c>
      <c r="AE41" s="34">
        <f>HLOOKUP(AE$9,'[1]Aloc Total'!$D$5:$BF$39,$A41,0)</f>
        <v>0</v>
      </c>
      <c r="AF41" s="34">
        <f>HLOOKUP(AF$9,'[1]Aloc Total'!$D$5:$BF$39,$A41,0)</f>
        <v>0</v>
      </c>
      <c r="AG41" s="34">
        <f>HLOOKUP(AG$9,'[1]Aloc Total'!$D$5:$BF$39,$A41,0)</f>
        <v>0</v>
      </c>
      <c r="AH41" s="34">
        <f>HLOOKUP(AH$9,'[1]Aloc Total'!$D$5:$BF$39,$A41,0)</f>
        <v>0</v>
      </c>
      <c r="AI41" s="34">
        <f>HLOOKUP(AI$9,'[1]Aloc Total'!$D$5:$BF$39,$A41,0)</f>
        <v>0</v>
      </c>
      <c r="AJ41" s="34">
        <f>HLOOKUP(AJ$9,'[1]Aloc Total'!$D$5:$BF$39,$A41,0)</f>
        <v>0</v>
      </c>
      <c r="AK41" s="34">
        <f>HLOOKUP(AK$9,'[1]Aloc Total'!$D$5:$BF$39,$A41,0)</f>
        <v>0</v>
      </c>
      <c r="AL41" s="34">
        <f>HLOOKUP(AL$9,'[1]Aloc Total'!$D$5:$BF$39,$A41,0)</f>
        <v>0</v>
      </c>
      <c r="AM41" s="34">
        <f>HLOOKUP(AM$9,'[1]Aloc Total'!$D$5:$BF$39,$A41,0)</f>
        <v>0</v>
      </c>
      <c r="AN41" s="34">
        <f>HLOOKUP(AN$9,'[1]Aloc Total'!$D$5:$BF$39,$A41,0)</f>
        <v>0</v>
      </c>
      <c r="AO41" s="34">
        <f>HLOOKUP(AO$9,'[1]Aloc Total'!$D$5:$BF$39,$A41,0)</f>
        <v>0</v>
      </c>
      <c r="AP41" s="34">
        <f>HLOOKUP(AP$9,'[1]Aloc Total'!$D$5:$BF$39,$A41,0)</f>
        <v>0</v>
      </c>
      <c r="AQ41" s="34">
        <f>HLOOKUP(AQ$9,'[1]Aloc Total'!$D$5:$BF$39,$A41,0)</f>
        <v>0</v>
      </c>
      <c r="AR41" s="34">
        <f>HLOOKUP(AR$9,'[1]Aloc Total'!$D$5:$BF$39,$A41,0)</f>
        <v>0</v>
      </c>
      <c r="AS41" s="34">
        <f>HLOOKUP(AS$9,'[1]Aloc Total'!$D$5:$BF$39,$A41,0)</f>
        <v>0</v>
      </c>
      <c r="AT41" s="34">
        <f>HLOOKUP(AT$9,'[1]Aloc Total'!$D$5:$BF$39,$A41,0)</f>
        <v>0</v>
      </c>
      <c r="AU41" s="34">
        <f>HLOOKUP(AU$9,'[1]Aloc Total'!$D$5:$BF$39,$A41,0)</f>
        <v>0</v>
      </c>
      <c r="AV41" s="34">
        <f>HLOOKUP(AV$9,'[1]Aloc Total'!$D$5:$BF$39,$A41,0)</f>
        <v>0</v>
      </c>
      <c r="AW41" s="34">
        <f>HLOOKUP(AW$9,'[1]Aloc Total'!$D$5:$BF$39,$A41,0)</f>
        <v>0</v>
      </c>
      <c r="AX41" s="34">
        <f>HLOOKUP(AX$9,'[1]Aloc Total'!$D$5:$BF$39,$A41,0)</f>
        <v>0</v>
      </c>
      <c r="AY41" s="34">
        <f>HLOOKUP(AY$9,'[1]Aloc Total'!$D$5:$BF$39,$A41,0)</f>
        <v>0</v>
      </c>
      <c r="AZ41" s="34">
        <f>HLOOKUP(AZ$9,'[1]Aloc Total'!$D$5:$BF$39,$A41,0)</f>
        <v>0</v>
      </c>
      <c r="BA41" s="19">
        <f t="shared" si="0"/>
        <v>0</v>
      </c>
    </row>
    <row r="42" spans="1:60" ht="13">
      <c r="A42" s="42"/>
      <c r="B42" s="20" t="s">
        <v>36</v>
      </c>
      <c r="C42" s="21">
        <f t="shared" ref="C42:I42" si="2">SUM(C11:C41)</f>
        <v>0</v>
      </c>
      <c r="D42" s="21">
        <f t="shared" si="2"/>
        <v>2018.095742798296</v>
      </c>
      <c r="E42" s="21">
        <f t="shared" si="2"/>
        <v>0</v>
      </c>
      <c r="F42" s="21">
        <f t="shared" si="2"/>
        <v>13221.478963038597</v>
      </c>
      <c r="G42" s="21">
        <f t="shared" si="2"/>
        <v>33.606177215545507</v>
      </c>
      <c r="H42" s="21">
        <f t="shared" si="2"/>
        <v>1131.8800008439184</v>
      </c>
      <c r="I42" s="21">
        <f t="shared" si="2"/>
        <v>1720.9585343526448</v>
      </c>
      <c r="J42" s="21">
        <f t="shared" ref="J42:AZ42" si="3">SUM(J11:J41)</f>
        <v>4845.522301096672</v>
      </c>
      <c r="K42" s="21">
        <f t="shared" si="3"/>
        <v>719.06143584802373</v>
      </c>
      <c r="L42" s="21">
        <f t="shared" si="3"/>
        <v>5357.1130506075788</v>
      </c>
      <c r="M42" s="21">
        <f t="shared" si="3"/>
        <v>7768.7140185295884</v>
      </c>
      <c r="N42" s="21">
        <f t="shared" si="3"/>
        <v>43874.920509467229</v>
      </c>
      <c r="O42" s="21">
        <f t="shared" si="3"/>
        <v>34031.574268075579</v>
      </c>
      <c r="P42" s="21">
        <f t="shared" si="3"/>
        <v>9085.4953887010179</v>
      </c>
      <c r="Q42" s="21">
        <f t="shared" si="3"/>
        <v>24250.834150904</v>
      </c>
      <c r="R42" s="21">
        <f t="shared" si="3"/>
        <v>16618.197225475757</v>
      </c>
      <c r="S42" s="21">
        <f t="shared" si="3"/>
        <v>11059.923317026602</v>
      </c>
      <c r="T42" s="21">
        <f t="shared" si="3"/>
        <v>8198.7639638156252</v>
      </c>
      <c r="U42" s="21">
        <f t="shared" si="3"/>
        <v>2863.5070487705284</v>
      </c>
      <c r="V42" s="21">
        <f t="shared" si="3"/>
        <v>1101.138550163517</v>
      </c>
      <c r="W42" s="21">
        <f t="shared" si="3"/>
        <v>504.81972742128545</v>
      </c>
      <c r="X42" s="21">
        <f t="shared" si="3"/>
        <v>8998.335928713439</v>
      </c>
      <c r="Y42" s="21">
        <f t="shared" si="3"/>
        <v>12004.219043933062</v>
      </c>
      <c r="Z42" s="21">
        <f t="shared" si="3"/>
        <v>4546.1621876298432</v>
      </c>
      <c r="AA42" s="21">
        <f t="shared" si="3"/>
        <v>144.49165921379549</v>
      </c>
      <c r="AB42" s="21">
        <f t="shared" si="3"/>
        <v>7656.5855149105346</v>
      </c>
      <c r="AC42" s="21">
        <f t="shared" si="3"/>
        <v>32495.863549740614</v>
      </c>
      <c r="AD42" s="21">
        <f t="shared" si="3"/>
        <v>66113.750053234136</v>
      </c>
      <c r="AE42" s="21">
        <f t="shared" si="3"/>
        <v>1.5113242580279289</v>
      </c>
      <c r="AF42" s="21">
        <f t="shared" si="3"/>
        <v>10516.217999999999</v>
      </c>
      <c r="AG42" s="21">
        <f t="shared" si="3"/>
        <v>8027.0436005360461</v>
      </c>
      <c r="AH42" s="21">
        <f t="shared" si="3"/>
        <v>96157.804641814626</v>
      </c>
      <c r="AI42" s="21">
        <f t="shared" si="3"/>
        <v>7315.6132106920604</v>
      </c>
      <c r="AJ42" s="21">
        <f t="shared" si="3"/>
        <v>18357.28718603812</v>
      </c>
      <c r="AK42" s="21">
        <f t="shared" si="3"/>
        <v>14707.398064332916</v>
      </c>
      <c r="AL42" s="21">
        <f t="shared" si="3"/>
        <v>3764.866078520507</v>
      </c>
      <c r="AM42" s="21">
        <f t="shared" si="3"/>
        <v>14051.622690486794</v>
      </c>
      <c r="AN42" s="21">
        <f t="shared" si="3"/>
        <v>5537.8182116653288</v>
      </c>
      <c r="AO42" s="21">
        <f t="shared" si="3"/>
        <v>805.56183943034534</v>
      </c>
      <c r="AP42" s="21">
        <f t="shared" si="3"/>
        <v>7081.1304006127884</v>
      </c>
      <c r="AQ42" s="21">
        <f t="shared" si="3"/>
        <v>2095.2857819646406</v>
      </c>
      <c r="AR42" s="21">
        <f t="shared" si="3"/>
        <v>821.42721949299516</v>
      </c>
      <c r="AS42" s="21">
        <f t="shared" si="3"/>
        <v>7314.7715991872728</v>
      </c>
      <c r="AT42" s="21">
        <f t="shared" si="3"/>
        <v>8651.3611784180212</v>
      </c>
      <c r="AU42" s="21">
        <f t="shared" si="3"/>
        <v>4596.2673119712399</v>
      </c>
      <c r="AV42" s="21">
        <f t="shared" si="3"/>
        <v>193.58960786178201</v>
      </c>
      <c r="AW42" s="21">
        <f t="shared" si="3"/>
        <v>5337.5515639984469</v>
      </c>
      <c r="AX42" s="21">
        <f t="shared" si="3"/>
        <v>10602.087746857896</v>
      </c>
      <c r="AY42" s="21">
        <f t="shared" si="3"/>
        <v>24683.018175828285</v>
      </c>
      <c r="AZ42" s="21">
        <f t="shared" si="3"/>
        <v>20300.322435507049</v>
      </c>
      <c r="BA42" s="21">
        <f>SUM(BA11:BA41)</f>
        <v>591284.57018100261</v>
      </c>
      <c r="BB42" s="43" t="b">
        <f>BA42='[1]Aloc Total'!$BI$40</f>
        <v>1</v>
      </c>
      <c r="BC42" s="1"/>
      <c r="BD42" s="1"/>
      <c r="BE42" s="1"/>
      <c r="BF42" s="1"/>
      <c r="BG42" s="1"/>
      <c r="BH42" s="1"/>
    </row>
    <row r="43" spans="1:60" ht="12.75" customHeight="1">
      <c r="B43" s="11"/>
      <c r="C43" s="55" t="s">
        <v>45</v>
      </c>
      <c r="D43" s="56"/>
      <c r="E43" s="56"/>
      <c r="F43" s="56"/>
      <c r="G43" s="55" t="s">
        <v>45</v>
      </c>
      <c r="H43" s="56"/>
      <c r="I43" s="56"/>
      <c r="J43" s="56"/>
      <c r="K43" s="55" t="s">
        <v>45</v>
      </c>
      <c r="L43" s="56"/>
      <c r="M43" s="56"/>
      <c r="N43" s="56"/>
      <c r="O43" s="55" t="s">
        <v>45</v>
      </c>
      <c r="P43" s="56"/>
      <c r="Q43" s="56"/>
      <c r="R43" s="56"/>
      <c r="S43" s="55" t="s">
        <v>45</v>
      </c>
      <c r="T43" s="56"/>
      <c r="U43" s="56"/>
      <c r="V43" s="56"/>
      <c r="W43" s="56"/>
      <c r="X43" s="55" t="s">
        <v>45</v>
      </c>
      <c r="Y43" s="56"/>
      <c r="Z43" s="56"/>
      <c r="AA43" s="56"/>
      <c r="AB43" s="56"/>
      <c r="AC43" s="55" t="s">
        <v>45</v>
      </c>
      <c r="AD43" s="56"/>
      <c r="AE43" s="56"/>
      <c r="AF43" s="55" t="s">
        <v>45</v>
      </c>
      <c r="AG43" s="56"/>
      <c r="AH43" s="56"/>
      <c r="AI43" s="56"/>
      <c r="AJ43" s="55" t="s">
        <v>45</v>
      </c>
      <c r="AK43" s="56"/>
      <c r="AL43" s="56"/>
      <c r="AM43" s="56"/>
      <c r="AN43" s="55" t="s">
        <v>45</v>
      </c>
      <c r="AO43" s="56"/>
      <c r="AP43" s="56"/>
      <c r="AQ43" s="56"/>
      <c r="AR43" s="55" t="s">
        <v>45</v>
      </c>
      <c r="AS43" s="56"/>
      <c r="AT43" s="56"/>
      <c r="AU43" s="56"/>
      <c r="AV43" s="55" t="s">
        <v>45</v>
      </c>
      <c r="AW43" s="56"/>
      <c r="AX43" s="56"/>
      <c r="AY43" s="56"/>
      <c r="AZ43" s="56"/>
      <c r="BA43" s="56"/>
    </row>
    <row r="44" spans="1:60" ht="40.5" customHeight="1">
      <c r="B44" s="12"/>
      <c r="C44" s="58"/>
      <c r="D44" s="59"/>
      <c r="E44" s="59"/>
      <c r="F44" s="59"/>
      <c r="G44" s="58"/>
      <c r="H44" s="59"/>
      <c r="I44" s="59"/>
      <c r="J44" s="59"/>
      <c r="K44" s="58"/>
      <c r="L44" s="59"/>
      <c r="M44" s="59"/>
      <c r="N44" s="59"/>
      <c r="O44" s="58"/>
      <c r="P44" s="59"/>
      <c r="Q44" s="59"/>
      <c r="R44" s="59"/>
      <c r="S44" s="58"/>
      <c r="T44" s="59"/>
      <c r="U44" s="59"/>
      <c r="V44" s="59"/>
      <c r="W44" s="59"/>
      <c r="X44" s="58"/>
      <c r="Y44" s="59"/>
      <c r="Z44" s="59"/>
      <c r="AA44" s="59"/>
      <c r="AB44" s="59"/>
      <c r="AC44" s="58"/>
      <c r="AD44" s="59"/>
      <c r="AE44" s="59"/>
      <c r="AF44" s="58"/>
      <c r="AG44" s="59"/>
      <c r="AH44" s="59"/>
      <c r="AI44" s="59"/>
      <c r="AJ44" s="58"/>
      <c r="AK44" s="59"/>
      <c r="AL44" s="59"/>
      <c r="AM44" s="59"/>
      <c r="AN44" s="58"/>
      <c r="AO44" s="59"/>
      <c r="AP44" s="59"/>
      <c r="AQ44" s="59"/>
      <c r="AR44" s="58"/>
      <c r="AS44" s="59"/>
      <c r="AT44" s="59"/>
      <c r="AU44" s="59"/>
      <c r="AV44" s="58"/>
      <c r="AW44" s="59"/>
      <c r="AX44" s="59"/>
      <c r="AY44" s="59"/>
      <c r="AZ44" s="59"/>
      <c r="BA44" s="59"/>
    </row>
    <row r="45" spans="1:60" ht="14.25" customHeight="1"/>
    <row r="46" spans="1:60">
      <c r="B46" s="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D46" s="3"/>
    </row>
    <row r="47" spans="1:60">
      <c r="B47" s="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C47" s="3"/>
    </row>
    <row r="48" spans="1:60">
      <c r="B48" s="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</row>
    <row r="49" spans="2:157">
      <c r="B49" s="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</row>
    <row r="50" spans="2:157">
      <c r="B50" s="2"/>
      <c r="BE50" s="33"/>
    </row>
    <row r="51" spans="2:157">
      <c r="D51" s="31"/>
    </row>
    <row r="52" spans="2:157">
      <c r="B52" s="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  <c r="EM52" s="22"/>
      <c r="EN52" s="22"/>
      <c r="EO52" s="22"/>
      <c r="EP52" s="22"/>
      <c r="EQ52" s="22"/>
      <c r="ER52" s="22"/>
      <c r="ES52" s="22"/>
      <c r="ET52" s="22"/>
      <c r="EU52" s="22"/>
      <c r="EV52" s="22"/>
      <c r="EW52" s="22"/>
      <c r="EX52" s="22"/>
      <c r="EY52" s="22"/>
      <c r="EZ52" s="22"/>
      <c r="FA52" s="22"/>
    </row>
    <row r="53" spans="2:157">
      <c r="H53" s="22"/>
    </row>
    <row r="54" spans="2:157"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</row>
    <row r="55" spans="2:157">
      <c r="W55" s="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</row>
    <row r="56" spans="2:157">
      <c r="W56" s="2"/>
    </row>
    <row r="57" spans="2:157">
      <c r="Q57" s="24"/>
      <c r="W57" s="2"/>
      <c r="AW57" s="22"/>
      <c r="AX57" s="22"/>
      <c r="AY57" s="22"/>
      <c r="AZ57" s="22"/>
      <c r="BA57" s="22"/>
      <c r="BB57" s="22"/>
      <c r="BC57" s="1"/>
      <c r="BD57" s="22"/>
      <c r="BE57" s="1"/>
      <c r="BF57" s="22"/>
      <c r="BG57" s="1"/>
      <c r="BH57" s="22"/>
      <c r="BJ57" s="22"/>
      <c r="BL57" s="22"/>
      <c r="BN57" s="22"/>
      <c r="BP57" s="22"/>
      <c r="BR57" s="22"/>
      <c r="BT57" s="22"/>
      <c r="BV57" s="22"/>
      <c r="BX57" s="22"/>
      <c r="BZ57" s="22"/>
      <c r="CB57" s="22"/>
      <c r="CD57" s="22"/>
      <c r="CF57" s="22"/>
      <c r="CH57" s="22"/>
      <c r="CJ57" s="22"/>
      <c r="CL57" s="22"/>
      <c r="CN57" s="2"/>
      <c r="CO57" s="2"/>
      <c r="CP57" s="2"/>
      <c r="CQ57" s="2"/>
      <c r="CR57" s="2"/>
      <c r="CS57" s="2"/>
      <c r="CT57" s="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</row>
    <row r="58" spans="2:157"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4"/>
      <c r="DA58" s="24"/>
      <c r="DB58" s="24"/>
      <c r="DC58" s="24"/>
      <c r="DD58" s="24"/>
      <c r="DE58" s="24"/>
      <c r="DF58" s="24"/>
      <c r="DG58" s="24"/>
      <c r="DH58" s="24"/>
      <c r="DI58" s="24"/>
      <c r="DJ58" s="24"/>
      <c r="DK58" s="24"/>
    </row>
    <row r="59" spans="2:157">
      <c r="AR59" s="22"/>
      <c r="AS59" s="22"/>
      <c r="AT59" s="22"/>
      <c r="AU59" s="22"/>
      <c r="AV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</row>
    <row r="60" spans="2:157">
      <c r="BB60" s="1"/>
      <c r="BC60" s="1"/>
      <c r="BD60" s="1"/>
      <c r="BE60" s="1"/>
      <c r="BF60" s="1"/>
      <c r="BG60" s="1"/>
      <c r="BH60" s="1"/>
      <c r="CA60" s="2"/>
      <c r="CB60" s="2"/>
      <c r="CC60" s="2"/>
      <c r="CD60" s="2"/>
      <c r="CE60" s="2"/>
      <c r="CF60" s="2"/>
      <c r="CG60" s="2"/>
      <c r="CQ60" s="22"/>
      <c r="CR60" s="24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</row>
  </sheetData>
  <mergeCells count="39">
    <mergeCell ref="U3:W4"/>
    <mergeCell ref="B3:B4"/>
    <mergeCell ref="E3:F4"/>
    <mergeCell ref="I3:J4"/>
    <mergeCell ref="M3:N4"/>
    <mergeCell ref="Q3:R4"/>
    <mergeCell ref="AX3:BA4"/>
    <mergeCell ref="B7:B10"/>
    <mergeCell ref="C7:F7"/>
    <mergeCell ref="G7:J7"/>
    <mergeCell ref="K7:N7"/>
    <mergeCell ref="O7:R7"/>
    <mergeCell ref="S7:W7"/>
    <mergeCell ref="X7:AB7"/>
    <mergeCell ref="AC7:AE7"/>
    <mergeCell ref="AF7:AI7"/>
    <mergeCell ref="Z3:AB4"/>
    <mergeCell ref="AD3:AE4"/>
    <mergeCell ref="AH3:AI4"/>
    <mergeCell ref="AL3:AM4"/>
    <mergeCell ref="AP3:AQ4"/>
    <mergeCell ref="AT3:AU4"/>
    <mergeCell ref="C43:F44"/>
    <mergeCell ref="G43:J44"/>
    <mergeCell ref="K43:N44"/>
    <mergeCell ref="O43:R44"/>
    <mergeCell ref="S43:W44"/>
    <mergeCell ref="AJ7:AM7"/>
    <mergeCell ref="AN7:AQ7"/>
    <mergeCell ref="AR7:AU7"/>
    <mergeCell ref="AV7:BA7"/>
    <mergeCell ref="BA8:BA10"/>
    <mergeCell ref="AV43:BA44"/>
    <mergeCell ref="X43:AB44"/>
    <mergeCell ref="AC43:AE44"/>
    <mergeCell ref="AF43:AI44"/>
    <mergeCell ref="AJ43:AM44"/>
    <mergeCell ref="AN43:AQ44"/>
    <mergeCell ref="AR43:AU44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9" fitToWidth="0" orientation="landscape" r:id="rId1"/>
  <headerFooter alignWithMargins="0">
    <oddHeader>&amp;R&amp;"Calibri"&amp;10&amp;K000000 PÚBLICA&amp;1#_x000D_</oddHeader>
  </headerFooter>
  <colBreaks count="11" manualBreakCount="11">
    <brk id="6" max="37" man="1"/>
    <brk id="10" max="37" man="1"/>
    <brk id="14" min="6" max="37" man="1"/>
    <brk id="18" min="6" max="37" man="1"/>
    <brk id="23" min="6" max="37" man="1"/>
    <brk id="28" min="6" max="37" man="1"/>
    <brk id="31" max="1048575" man="1"/>
    <brk id="35" min="6" max="37" man="1"/>
    <brk id="39" max="1048575" man="1"/>
    <brk id="43" max="1048575" man="1"/>
    <brk id="47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BD4DBF67BBCA5488A41FB569AFDA2AB" ma:contentTypeVersion="14" ma:contentTypeDescription="Crie um novo documento." ma:contentTypeScope="" ma:versionID="e7d245a3599bcc670bb8f526ce78b675">
  <xsd:schema xmlns:xsd="http://www.w3.org/2001/XMLSchema" xmlns:xs="http://www.w3.org/2001/XMLSchema" xmlns:p="http://schemas.microsoft.com/office/2006/metadata/properties" xmlns:ns2="7fd7fd22-f84e-4067-8c5a-86ad57200e89" xmlns:ns3="c3af0f75-91fd-4bec-8fdd-9554e27be04e" targetNamespace="http://schemas.microsoft.com/office/2006/metadata/properties" ma:root="true" ma:fieldsID="558df15cc04a8341a46cccaaa306d225" ns2:_="" ns3:_="">
    <xsd:import namespace="7fd7fd22-f84e-4067-8c5a-86ad57200e89"/>
    <xsd:import namespace="c3af0f75-91fd-4bec-8fdd-9554e27be04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d7fd22-f84e-4067-8c5a-86ad57200e8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b9922cb4-cf5d-4ab2-8201-091870b37687}" ma:internalName="TaxCatchAll" ma:showField="CatchAllData" ma:web="7fd7fd22-f84e-4067-8c5a-86ad57200e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af0f75-91fd-4bec-8fdd-9554e27be0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339bc78a-4180-4e8d-96d6-e0e1a3fcefc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d7fd22-f84e-4067-8c5a-86ad57200e89" xsi:nil="true"/>
    <lcf76f155ced4ddcb4097134ff3c332f xmlns="c3af0f75-91fd-4bec-8fdd-9554e27be04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1B73CA4-8312-4549-AAE7-3141143381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d7fd22-f84e-4067-8c5a-86ad57200e89"/>
    <ds:schemaRef ds:uri="c3af0f75-91fd-4bec-8fdd-9554e27be0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9CC5A25-D920-4A56-BAF4-D6E73CBE1C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4F5BB2-E846-4878-B08F-4F3D18260254}">
  <ds:schemaRefs>
    <ds:schemaRef ds:uri="c3af0f75-91fd-4bec-8fdd-9554e27be04e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7fd7fd22-f84e-4067-8c5a-86ad57200e8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Prog x Real Saídas</vt:lpstr>
      <vt:lpstr>Programado</vt:lpstr>
      <vt:lpstr>Realizado</vt:lpstr>
      <vt:lpstr>'Prog x Real Saídas'!Print_Area</vt:lpstr>
      <vt:lpstr>Programado!Print_Area</vt:lpstr>
      <vt:lpstr>Realizado!Print_Area</vt:lpstr>
      <vt:lpstr>'Prog x Real Saídas'!Print_Titles</vt:lpstr>
      <vt:lpstr>Programado!Print_Titles</vt:lpstr>
      <vt:lpstr>Realizado!Print_Titles</vt:lpstr>
    </vt:vector>
  </TitlesOfParts>
  <Company>TBG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camilamiranda</dc:creator>
  <cp:lastModifiedBy>Andre de Abreu Coletti</cp:lastModifiedBy>
  <cp:lastPrinted>2025-07-21T12:32:43Z</cp:lastPrinted>
  <dcterms:created xsi:type="dcterms:W3CDTF">2006-03-13T19:36:40Z</dcterms:created>
  <dcterms:modified xsi:type="dcterms:W3CDTF">2025-07-21T12:33:42Z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7a91865-da3b-475c-94a1-33d2afa27ba4_Enabled">
    <vt:lpwstr>true</vt:lpwstr>
  </property>
  <property fmtid="{D5CDD505-2E9C-101B-9397-08002B2CF9AE}" pid="3" name="MSIP_Label_87a91865-da3b-475c-94a1-33d2afa27ba4_SetDate">
    <vt:lpwstr>2023-11-09T12:21:32Z</vt:lpwstr>
  </property>
  <property fmtid="{D5CDD505-2E9C-101B-9397-08002B2CF9AE}" pid="4" name="MSIP_Label_87a91865-da3b-475c-94a1-33d2afa27ba4_Method">
    <vt:lpwstr>Privileged</vt:lpwstr>
  </property>
  <property fmtid="{D5CDD505-2E9C-101B-9397-08002B2CF9AE}" pid="5" name="MSIP_Label_87a91865-da3b-475c-94a1-33d2afa27ba4_Name">
    <vt:lpwstr>Pública</vt:lpwstr>
  </property>
  <property fmtid="{D5CDD505-2E9C-101B-9397-08002B2CF9AE}" pid="6" name="MSIP_Label_87a91865-da3b-475c-94a1-33d2afa27ba4_SiteId">
    <vt:lpwstr>adf9b643-58ba-48b0-89ae-1706ae9a40bc</vt:lpwstr>
  </property>
  <property fmtid="{D5CDD505-2E9C-101B-9397-08002B2CF9AE}" pid="7" name="MSIP_Label_87a91865-da3b-475c-94a1-33d2afa27ba4_ActionId">
    <vt:lpwstr>2eeae1ea-8b7f-45fd-a61e-8ff3e850045f</vt:lpwstr>
  </property>
  <property fmtid="{D5CDD505-2E9C-101B-9397-08002B2CF9AE}" pid="8" name="MSIP_Label_87a91865-da3b-475c-94a1-33d2afa27ba4_ContentBits">
    <vt:lpwstr>1</vt:lpwstr>
  </property>
  <property fmtid="{D5CDD505-2E9C-101B-9397-08002B2CF9AE}" pid="9" name="ContentTypeId">
    <vt:lpwstr>0x0101000BD4DBF67BBCA5488A41FB569AFDA2AB</vt:lpwstr>
  </property>
  <property fmtid="{D5CDD505-2E9C-101B-9397-08002B2CF9AE}" pid="10" name="MediaServiceImageTags">
    <vt:lpwstr/>
  </property>
</Properties>
</file>